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大学院入試\大学院（R7, 2025入試）\04_2025年_外国人選抜（冬期）\01_募集要項\03_募集要項・出願書類\博士前期\"/>
    </mc:Choice>
  </mc:AlternateContent>
  <xr:revisionPtr revIDLastSave="0" documentId="13_ncr:1_{F22E5353-F2CA-44E0-AE27-A8A3D981DEBA}" xr6:coauthVersionLast="47" xr6:coauthVersionMax="47" xr10:uidLastSave="{00000000-0000-0000-0000-000000000000}"/>
  <bookViews>
    <workbookView xWindow="5550" yWindow="315" windowWidth="20670" windowHeight="14595" firstSheet="1" activeTab="4" xr2:uid="{00000000-000D-0000-FFFF-FFFF00000000}"/>
  </bookViews>
  <sheets>
    <sheet name="試験開始時間" sheetId="21" state="hidden" r:id="rId1"/>
    <sheet name="Form1" sheetId="13" r:id="rId2"/>
    <sheet name="Form 2, 3" sheetId="10" r:id="rId3"/>
    <sheet name="Form4" sheetId="20" r:id="rId4"/>
    <sheet name="Form5" sheetId="9" r:id="rId5"/>
    <sheet name="Form6" sheetId="19" r:id="rId6"/>
  </sheets>
  <externalReferences>
    <externalReference r:id="rId7"/>
  </externalReferences>
  <definedNames>
    <definedName name="Environmental_Engineering">#REF!</definedName>
    <definedName name="Environmental_Systems">#REF!</definedName>
    <definedName name="Information_Engineering">#REF!</definedName>
    <definedName name="_xlnm.Print_Area" localSheetId="2">'Form 2, 3'!$A$1:$Y$47</definedName>
    <definedName name="_xlnm.Print_Area" localSheetId="1">Form1!$A$1:$AA$87</definedName>
    <definedName name="_xlnm.Print_Area" localSheetId="3">Form4!$A$1:$Y$36</definedName>
    <definedName name="_xlnm.Print_Area" localSheetId="4">Form5!$A$1:$X$34</definedName>
    <definedName name="_xlnm.Print_Area" localSheetId="5">Form6!$A$1:$X$43</definedName>
    <definedName name="英語選択肢" localSheetId="3">[1]選択肢!$E$2:$E$3</definedName>
    <definedName name="英語選択肢">#REF!</definedName>
    <definedName name="月" localSheetId="3">[1]選択肢!$A$2:$A$14</definedName>
    <definedName name="月">Form1!$AE$1:$AE$14</definedName>
    <definedName name="性別">#REF!</definedName>
    <definedName name="専攻">#REF!</definedName>
    <definedName name="専攻・コース">#REF!</definedName>
    <definedName name="選択肢" localSheetId="3">[1]選択肢!$C$2:$C$3</definedName>
    <definedName name="選択肢">#REF!</definedName>
    <definedName name="選択問題">#REF!</definedName>
    <definedName name="日" localSheetId="3">[1]選択肢!$B$2:$B$33</definedName>
    <definedName name="日">Form1!$AE$1:$AE$33</definedName>
    <definedName name="日本語選択肢" localSheetId="3">[1]選択肢!$D$2:$D$3</definedName>
    <definedName name="日本語選択肢">#REF!</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9" l="1"/>
  <c r="A2" i="13"/>
  <c r="A17" i="13"/>
  <c r="P5" i="10"/>
  <c r="I5" i="10"/>
  <c r="G19" i="10" l="1"/>
  <c r="G18" i="10"/>
  <c r="G6" i="10" l="1"/>
  <c r="Q43" i="10"/>
  <c r="Q44" i="10"/>
  <c r="G7" i="10"/>
  <c r="G9" i="10"/>
  <c r="B30" i="19" l="1"/>
  <c r="A1" i="9"/>
  <c r="K10" i="10"/>
  <c r="AD17" i="13"/>
  <c r="AD16" i="13"/>
  <c r="F10" i="9"/>
  <c r="F9" i="9"/>
  <c r="G10" i="10"/>
  <c r="G8" i="10"/>
  <c r="I16" i="10"/>
  <c r="K17" i="13" l="1"/>
  <c r="I15" i="10"/>
  <c r="D9" i="21"/>
  <c r="D8" i="21"/>
  <c r="D7" i="21"/>
  <c r="D6" i="21"/>
  <c r="D5" i="21"/>
  <c r="D4" i="21"/>
  <c r="D3" i="21"/>
  <c r="A1" i="19" l="1"/>
  <c r="A1" i="20" l="1"/>
  <c r="A1" i="10"/>
  <c r="G14" i="10" l="1"/>
  <c r="A2" i="20" l="1"/>
  <c r="D1" i="13"/>
  <c r="Q29" i="10" l="1"/>
  <c r="O7" i="9"/>
  <c r="F7" i="9"/>
  <c r="A2" i="10" l="1"/>
  <c r="Q30" i="10" l="1"/>
  <c r="O6" i="9" l="1"/>
  <c r="F6" i="9"/>
  <c r="AD56" i="13" l="1"/>
  <c r="G55" i="13" s="1"/>
  <c r="AD55" i="13"/>
  <c r="AD54" i="13"/>
  <c r="G57" i="13"/>
  <c r="G59" i="13"/>
  <c r="G61" i="13"/>
  <c r="G63" i="13"/>
  <c r="G65" i="13"/>
  <c r="G67" i="13"/>
  <c r="G69" i="13"/>
  <c r="G71" i="13"/>
  <c r="AD72" i="13"/>
  <c r="AD71" i="13"/>
  <c r="AD70" i="13"/>
  <c r="AD69" i="13"/>
  <c r="AD68" i="13"/>
  <c r="AD67" i="13"/>
  <c r="AD66" i="13"/>
  <c r="AD65" i="13"/>
  <c r="AD64" i="13"/>
  <c r="AD63" i="13"/>
  <c r="AD62" i="13"/>
  <c r="AD61" i="13"/>
  <c r="AD60" i="13"/>
  <c r="AD59" i="13"/>
  <c r="AD58" i="13"/>
  <c r="AD57" i="13"/>
  <c r="AD53" i="13"/>
  <c r="G5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年度を4桁の数字のみで入力</t>
        </r>
      </text>
    </comment>
    <comment ref="C1" authorId="0" shapeId="0" xr:uid="{00000000-0006-0000-0100-000002000000}">
      <text>
        <r>
          <rPr>
            <b/>
            <sz val="9"/>
            <color indexed="81"/>
            <rFont val="ＭＳ Ｐゴシック"/>
            <family val="3"/>
            <charset val="128"/>
          </rPr>
          <t>"4月"か"10月"を選択</t>
        </r>
      </text>
    </comment>
    <comment ref="A16" authorId="0" shapeId="0" xr:uid="{00000000-0006-0000-0100-000003000000}">
      <text>
        <r>
          <rPr>
            <b/>
            <sz val="9"/>
            <color indexed="81"/>
            <rFont val="ＭＳ Ｐゴシック"/>
            <family val="3"/>
            <charset val="128"/>
          </rPr>
          <t>西暦4桁で入力
Year (4 digits)</t>
        </r>
      </text>
    </comment>
    <comment ref="B53" authorId="0" shapeId="0" xr:uid="{00000000-0006-0000-0100-000004000000}">
      <text>
        <r>
          <rPr>
            <b/>
            <sz val="9"/>
            <color indexed="81"/>
            <rFont val="ＭＳ Ｐゴシック"/>
            <family val="3"/>
            <charset val="128"/>
          </rPr>
          <t>Year (4 digits)</t>
        </r>
      </text>
    </comment>
    <comment ref="G53" authorId="0" shapeId="0" xr:uid="{00000000-0006-0000-0100-000005000000}">
      <text>
        <r>
          <rPr>
            <b/>
            <sz val="9"/>
            <color indexed="81"/>
            <rFont val="ＭＳ Ｐゴシック"/>
            <family val="3"/>
            <charset val="128"/>
          </rPr>
          <t xml:space="preserve">エラーが発生した場合は、直接年数を入力してください。If it is error value, you can fill out the number of year directly.
</t>
        </r>
      </text>
    </comment>
    <comment ref="B54" authorId="0" shapeId="0" xr:uid="{00000000-0006-0000-0100-000006000000}">
      <text>
        <r>
          <rPr>
            <b/>
            <sz val="9"/>
            <color indexed="81"/>
            <rFont val="ＭＳ Ｐゴシック"/>
            <family val="3"/>
            <charset val="128"/>
          </rPr>
          <t>Year (4 digits)</t>
        </r>
      </text>
    </comment>
    <comment ref="B55" authorId="0" shapeId="0" xr:uid="{00000000-0006-0000-0100-000007000000}">
      <text>
        <r>
          <rPr>
            <b/>
            <sz val="9"/>
            <color indexed="81"/>
            <rFont val="ＭＳ Ｐゴシック"/>
            <family val="3"/>
            <charset val="128"/>
          </rPr>
          <t>Year (4 digits)</t>
        </r>
      </text>
    </comment>
    <comment ref="G55" authorId="0" shapeId="0" xr:uid="{00000000-0006-0000-0100-000008000000}">
      <text>
        <r>
          <rPr>
            <b/>
            <sz val="9"/>
            <color indexed="81"/>
            <rFont val="ＭＳ Ｐゴシック"/>
            <family val="3"/>
            <charset val="128"/>
          </rPr>
          <t>エラーが発生した場合は、直接年数を入力してください。If it is error value, you can fill out the number of year directly.</t>
        </r>
      </text>
    </comment>
    <comment ref="B56" authorId="0" shapeId="0" xr:uid="{00000000-0006-0000-0100-000009000000}">
      <text>
        <r>
          <rPr>
            <b/>
            <sz val="9"/>
            <color indexed="81"/>
            <rFont val="ＭＳ Ｐゴシック"/>
            <family val="3"/>
            <charset val="128"/>
          </rPr>
          <t>Year (4 digits)</t>
        </r>
      </text>
    </comment>
    <comment ref="B57" authorId="0" shapeId="0" xr:uid="{00000000-0006-0000-0100-00000A000000}">
      <text>
        <r>
          <rPr>
            <b/>
            <sz val="9"/>
            <color indexed="81"/>
            <rFont val="ＭＳ Ｐゴシック"/>
            <family val="3"/>
            <charset val="128"/>
          </rPr>
          <t>Year (4 digits)</t>
        </r>
      </text>
    </comment>
    <comment ref="G57" authorId="0" shapeId="0" xr:uid="{00000000-0006-0000-0100-00000B000000}">
      <text>
        <r>
          <rPr>
            <b/>
            <sz val="9"/>
            <color indexed="81"/>
            <rFont val="ＭＳ Ｐゴシック"/>
            <family val="3"/>
            <charset val="128"/>
          </rPr>
          <t>エラーが発生した場合は、直接年数を入力してください。If it is error value, you can fill out the number of year directly.</t>
        </r>
      </text>
    </comment>
    <comment ref="B58" authorId="0" shapeId="0" xr:uid="{00000000-0006-0000-0100-00000C000000}">
      <text>
        <r>
          <rPr>
            <b/>
            <sz val="9"/>
            <color indexed="81"/>
            <rFont val="ＭＳ Ｐゴシック"/>
            <family val="3"/>
            <charset val="128"/>
          </rPr>
          <t>Year (4 digits)</t>
        </r>
      </text>
    </comment>
    <comment ref="B59" authorId="0" shapeId="0" xr:uid="{00000000-0006-0000-0100-00000D000000}">
      <text>
        <r>
          <rPr>
            <b/>
            <sz val="9"/>
            <color indexed="81"/>
            <rFont val="ＭＳ Ｐゴシック"/>
            <family val="3"/>
            <charset val="128"/>
          </rPr>
          <t>Year (4 digits)</t>
        </r>
      </text>
    </comment>
    <comment ref="G59" authorId="0" shapeId="0" xr:uid="{00000000-0006-0000-0100-00000E000000}">
      <text>
        <r>
          <rPr>
            <b/>
            <sz val="9"/>
            <color indexed="81"/>
            <rFont val="ＭＳ Ｐゴシック"/>
            <family val="3"/>
            <charset val="128"/>
          </rPr>
          <t>エラーが発生した場合は、直接年数を入力してください。If it is error value, you can fill out the number of year directly.</t>
        </r>
      </text>
    </comment>
    <comment ref="B60" authorId="0" shapeId="0" xr:uid="{00000000-0006-0000-0100-00000F000000}">
      <text>
        <r>
          <rPr>
            <b/>
            <sz val="9"/>
            <color indexed="81"/>
            <rFont val="ＭＳ Ｐゴシック"/>
            <family val="3"/>
            <charset val="128"/>
          </rPr>
          <t>Year (4 digits)</t>
        </r>
      </text>
    </comment>
    <comment ref="B61" authorId="0" shapeId="0" xr:uid="{00000000-0006-0000-0100-000010000000}">
      <text>
        <r>
          <rPr>
            <b/>
            <sz val="9"/>
            <color indexed="81"/>
            <rFont val="ＭＳ Ｐゴシック"/>
            <family val="3"/>
            <charset val="128"/>
          </rPr>
          <t>Year (4 digits)</t>
        </r>
      </text>
    </comment>
    <comment ref="G61" authorId="0" shapeId="0" xr:uid="{00000000-0006-0000-0100-000011000000}">
      <text>
        <r>
          <rPr>
            <b/>
            <sz val="9"/>
            <color indexed="81"/>
            <rFont val="ＭＳ Ｐゴシック"/>
            <family val="3"/>
            <charset val="128"/>
          </rPr>
          <t>エラーが発生した場合は、直接年数を入力してください。If it is error value, you can fill out the number of year directly.</t>
        </r>
      </text>
    </comment>
    <comment ref="B62" authorId="0" shapeId="0" xr:uid="{00000000-0006-0000-0100-000012000000}">
      <text>
        <r>
          <rPr>
            <b/>
            <sz val="9"/>
            <color indexed="81"/>
            <rFont val="ＭＳ Ｐゴシック"/>
            <family val="3"/>
            <charset val="128"/>
          </rPr>
          <t>Year (4 digits)</t>
        </r>
      </text>
    </comment>
    <comment ref="B63" authorId="0" shapeId="0" xr:uid="{00000000-0006-0000-0100-000013000000}">
      <text>
        <r>
          <rPr>
            <b/>
            <sz val="9"/>
            <color indexed="81"/>
            <rFont val="ＭＳ Ｐゴシック"/>
            <family val="3"/>
            <charset val="128"/>
          </rPr>
          <t>Year (4 digits)</t>
        </r>
      </text>
    </comment>
    <comment ref="G63" authorId="0" shapeId="0" xr:uid="{00000000-0006-0000-0100-000014000000}">
      <text>
        <r>
          <rPr>
            <b/>
            <sz val="9"/>
            <color indexed="81"/>
            <rFont val="ＭＳ Ｐゴシック"/>
            <family val="3"/>
            <charset val="128"/>
          </rPr>
          <t>エラーが発生した場合は、直接年数を入力してください。If it is error value, you can fill out the number of year directly.</t>
        </r>
      </text>
    </comment>
    <comment ref="B64" authorId="0" shapeId="0" xr:uid="{00000000-0006-0000-0100-000015000000}">
      <text>
        <r>
          <rPr>
            <b/>
            <sz val="9"/>
            <color indexed="81"/>
            <rFont val="ＭＳ Ｐゴシック"/>
            <family val="3"/>
            <charset val="128"/>
          </rPr>
          <t>Year (4 digits)</t>
        </r>
      </text>
    </comment>
    <comment ref="B65" authorId="0" shapeId="0" xr:uid="{00000000-0006-0000-0100-000016000000}">
      <text>
        <r>
          <rPr>
            <b/>
            <sz val="9"/>
            <color indexed="81"/>
            <rFont val="ＭＳ Ｐゴシック"/>
            <family val="3"/>
            <charset val="128"/>
          </rPr>
          <t>Year (4 digits)</t>
        </r>
      </text>
    </comment>
    <comment ref="G65" authorId="0" shapeId="0" xr:uid="{00000000-0006-0000-0100-000017000000}">
      <text>
        <r>
          <rPr>
            <b/>
            <sz val="9"/>
            <color indexed="81"/>
            <rFont val="ＭＳ Ｐゴシック"/>
            <family val="3"/>
            <charset val="128"/>
          </rPr>
          <t>エラーが発生した場合は、直接年数を入力してください。If it is error value, you can fill out the number of year directly.</t>
        </r>
      </text>
    </comment>
    <comment ref="B66" authorId="0" shapeId="0" xr:uid="{00000000-0006-0000-0100-000018000000}">
      <text>
        <r>
          <rPr>
            <b/>
            <sz val="9"/>
            <color indexed="81"/>
            <rFont val="ＭＳ Ｐゴシック"/>
            <family val="3"/>
            <charset val="128"/>
          </rPr>
          <t>Year (4 digits)</t>
        </r>
      </text>
    </comment>
    <comment ref="B67" authorId="0" shapeId="0" xr:uid="{00000000-0006-0000-0100-000019000000}">
      <text>
        <r>
          <rPr>
            <b/>
            <sz val="9"/>
            <color indexed="81"/>
            <rFont val="ＭＳ Ｐゴシック"/>
            <family val="3"/>
            <charset val="128"/>
          </rPr>
          <t>Year (4 digits)</t>
        </r>
      </text>
    </comment>
    <comment ref="G67" authorId="0" shapeId="0" xr:uid="{00000000-0006-0000-0100-00001A000000}">
      <text>
        <r>
          <rPr>
            <b/>
            <sz val="9"/>
            <color indexed="81"/>
            <rFont val="ＭＳ Ｐゴシック"/>
            <family val="3"/>
            <charset val="128"/>
          </rPr>
          <t>エラーが発生した場合は、直接年数を入力してください。If it is error value, you can fill out the number of year directly.</t>
        </r>
        <r>
          <rPr>
            <sz val="9"/>
            <color indexed="81"/>
            <rFont val="ＭＳ Ｐゴシック"/>
            <family val="3"/>
            <charset val="128"/>
          </rPr>
          <t xml:space="preserve">
</t>
        </r>
      </text>
    </comment>
    <comment ref="B68" authorId="0" shapeId="0" xr:uid="{00000000-0006-0000-0100-00001B000000}">
      <text>
        <r>
          <rPr>
            <b/>
            <sz val="9"/>
            <color indexed="81"/>
            <rFont val="ＭＳ Ｐゴシック"/>
            <family val="3"/>
            <charset val="128"/>
          </rPr>
          <t>Year (4 digits)</t>
        </r>
      </text>
    </comment>
    <comment ref="B69" authorId="0" shapeId="0" xr:uid="{00000000-0006-0000-0100-00001C000000}">
      <text>
        <r>
          <rPr>
            <b/>
            <sz val="9"/>
            <color indexed="81"/>
            <rFont val="ＭＳ Ｐゴシック"/>
            <family val="3"/>
            <charset val="128"/>
          </rPr>
          <t>Year (4 digits)</t>
        </r>
      </text>
    </comment>
    <comment ref="G69" authorId="0" shapeId="0" xr:uid="{00000000-0006-0000-0100-00001D000000}">
      <text>
        <r>
          <rPr>
            <b/>
            <sz val="9"/>
            <color indexed="81"/>
            <rFont val="ＭＳ Ｐゴシック"/>
            <family val="3"/>
            <charset val="128"/>
          </rPr>
          <t>エラーが発生した場合は、直接年数を入力してください。If it is error value, you can fill out the number of year directly.</t>
        </r>
      </text>
    </comment>
    <comment ref="B70" authorId="0" shapeId="0" xr:uid="{00000000-0006-0000-0100-00001E000000}">
      <text>
        <r>
          <rPr>
            <b/>
            <sz val="9"/>
            <color indexed="81"/>
            <rFont val="ＭＳ Ｐゴシック"/>
            <family val="3"/>
            <charset val="128"/>
          </rPr>
          <t>Year (4 digits)</t>
        </r>
      </text>
    </comment>
    <comment ref="B71" authorId="0" shapeId="0" xr:uid="{00000000-0006-0000-0100-00001F000000}">
      <text>
        <r>
          <rPr>
            <b/>
            <sz val="9"/>
            <color indexed="81"/>
            <rFont val="ＭＳ Ｐゴシック"/>
            <family val="3"/>
            <charset val="128"/>
          </rPr>
          <t>Year (4 digits)</t>
        </r>
      </text>
    </comment>
    <comment ref="G71" authorId="0" shapeId="0" xr:uid="{00000000-0006-0000-0100-000020000000}">
      <text>
        <r>
          <rPr>
            <b/>
            <sz val="9"/>
            <color indexed="81"/>
            <rFont val="ＭＳ Ｐゴシック"/>
            <family val="3"/>
            <charset val="128"/>
          </rPr>
          <t>エラーが発生した場合は、直接年数を入力してください。If it is error value, you can fill out the number of year directly.</t>
        </r>
      </text>
    </comment>
    <comment ref="B72" authorId="0" shapeId="0" xr:uid="{00000000-0006-0000-0100-000021000000}">
      <text>
        <r>
          <rPr>
            <b/>
            <sz val="9"/>
            <color indexed="81"/>
            <rFont val="ＭＳ Ｐゴシック"/>
            <family val="3"/>
            <charset val="128"/>
          </rPr>
          <t>Year (4 digits)</t>
        </r>
      </text>
    </comment>
    <comment ref="A77" authorId="0" shapeId="0" xr:uid="{00000000-0006-0000-0100-000022000000}">
      <text>
        <r>
          <rPr>
            <b/>
            <sz val="9"/>
            <color indexed="81"/>
            <rFont val="ＭＳ Ｐゴシック"/>
            <family val="3"/>
            <charset val="128"/>
          </rPr>
          <t>Year (4 digits)</t>
        </r>
      </text>
    </comment>
    <comment ref="A79" authorId="0" shapeId="0" xr:uid="{00000000-0006-0000-0100-000023000000}">
      <text>
        <r>
          <rPr>
            <b/>
            <sz val="9"/>
            <color indexed="81"/>
            <rFont val="ＭＳ Ｐゴシック"/>
            <family val="3"/>
            <charset val="128"/>
          </rPr>
          <t>Year (4 digits)</t>
        </r>
      </text>
    </comment>
    <comment ref="A81" authorId="0" shapeId="0" xr:uid="{00000000-0006-0000-0100-000024000000}">
      <text>
        <r>
          <rPr>
            <b/>
            <sz val="9"/>
            <color indexed="81"/>
            <rFont val="ＭＳ Ｐゴシック"/>
            <family val="3"/>
            <charset val="128"/>
          </rPr>
          <t>Year (4 digits)</t>
        </r>
      </text>
    </comment>
    <comment ref="A83" authorId="0" shapeId="0" xr:uid="{00000000-0006-0000-0100-000025000000}">
      <text>
        <r>
          <rPr>
            <b/>
            <sz val="9"/>
            <color indexed="81"/>
            <rFont val="ＭＳ Ｐゴシック"/>
            <family val="3"/>
            <charset val="128"/>
          </rPr>
          <t>Year (4 digits)</t>
        </r>
      </text>
    </comment>
    <comment ref="A85" authorId="0" shapeId="0" xr:uid="{00000000-0006-0000-0100-000026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2D3AEEEC-410E-4936-BD0B-7D84E627991B}">
      <text>
        <r>
          <rPr>
            <b/>
            <sz val="9"/>
            <color indexed="81"/>
            <rFont val="ＭＳ Ｐゴシック"/>
            <family val="3"/>
            <charset val="128"/>
          </rPr>
          <t>Name in Form 1</t>
        </r>
      </text>
    </comment>
    <comment ref="G7" authorId="0" shapeId="0" xr:uid="{FA7F9AA5-88DE-4C4F-BAA3-7ED5DD10FE43}">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9" authorId="0" shapeId="0" xr:uid="{00000000-0006-0000-0200-000004000000}">
      <text>
        <r>
          <rPr>
            <b/>
            <sz val="9"/>
            <color indexed="81"/>
            <rFont val="ＭＳ Ｐゴシック"/>
            <family val="3"/>
            <charset val="128"/>
          </rPr>
          <t>The program selected in Form 1</t>
        </r>
      </text>
    </comment>
    <comment ref="Q30" authorId="0" shapeId="0" xr:uid="{00000000-0006-0000-0200-000005000000}">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400-000001000000}">
      <text>
        <r>
          <rPr>
            <b/>
            <sz val="9"/>
            <color indexed="81"/>
            <rFont val="ＭＳ Ｐゴシック"/>
            <family val="3"/>
            <charset val="128"/>
          </rPr>
          <t>Furigana in Form 1</t>
        </r>
      </text>
    </comment>
    <comment ref="O6" authorId="0" shapeId="0" xr:uid="{00000000-0006-0000-0400-000002000000}">
      <text>
        <r>
          <rPr>
            <b/>
            <sz val="9"/>
            <color indexed="81"/>
            <rFont val="ＭＳ Ｐゴシック"/>
            <family val="3"/>
            <charset val="128"/>
          </rPr>
          <t>Furigana in Form 1</t>
        </r>
      </text>
    </comment>
    <comment ref="F7" authorId="0" shapeId="0" xr:uid="{00000000-0006-0000-0400-000003000000}">
      <text>
        <r>
          <rPr>
            <b/>
            <sz val="9"/>
            <color indexed="81"/>
            <rFont val="ＭＳ Ｐゴシック"/>
            <family val="3"/>
            <charset val="128"/>
          </rPr>
          <t>Family name, Middle name in Form1</t>
        </r>
      </text>
    </comment>
    <comment ref="O7" authorId="0" shapeId="0" xr:uid="{00000000-0006-0000-0400-000004000000}">
      <text>
        <r>
          <rPr>
            <b/>
            <sz val="9"/>
            <color indexed="81"/>
            <rFont val="ＭＳ Ｐゴシック"/>
            <family val="3"/>
            <charset val="128"/>
          </rPr>
          <t>First name in Form 1</t>
        </r>
      </text>
    </comment>
    <comment ref="F9" authorId="0" shapeId="0" xr:uid="{00000000-0006-0000-0400-000005000000}">
      <text>
        <r>
          <rPr>
            <b/>
            <sz val="9"/>
            <color indexed="81"/>
            <rFont val="ＭＳ Ｐゴシック"/>
            <family val="3"/>
            <charset val="128"/>
          </rPr>
          <t>The program selected in Form 1</t>
        </r>
      </text>
    </comment>
    <comment ref="F10" authorId="0" shapeId="0" xr:uid="{00000000-0006-0000-0400-000006000000}">
      <text>
        <r>
          <rPr>
            <b/>
            <sz val="9"/>
            <color indexed="81"/>
            <rFont val="ＭＳ Ｐゴシック"/>
            <family val="3"/>
            <charset val="128"/>
          </rPr>
          <t>The Course selected in Form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00000000-0006-0000-0500-000001000000}">
      <text>
        <r>
          <rPr>
            <b/>
            <sz val="9"/>
            <color indexed="81"/>
            <rFont val="ＭＳ Ｐゴシック"/>
            <family val="3"/>
            <charset val="128"/>
          </rPr>
          <t>西暦4桁を入力
Year (4 digits)</t>
        </r>
      </text>
    </comment>
    <comment ref="I13" authorId="0" shapeId="0" xr:uid="{00000000-0006-0000-0500-000002000000}">
      <text>
        <r>
          <rPr>
            <b/>
            <sz val="9"/>
            <color indexed="81"/>
            <rFont val="ＭＳ Ｐゴシック"/>
            <family val="3"/>
            <charset val="128"/>
          </rPr>
          <t>The program selected in Form 1</t>
        </r>
      </text>
    </comment>
    <comment ref="I14" authorId="0" shapeId="0" xr:uid="{00000000-0006-0000-0500-000003000000}">
      <text>
        <r>
          <rPr>
            <b/>
            <sz val="9"/>
            <color indexed="81"/>
            <rFont val="ＭＳ Ｐゴシック"/>
            <family val="3"/>
            <charset val="128"/>
          </rPr>
          <t xml:space="preserve">The course selected in Form 1 </t>
        </r>
      </text>
    </comment>
  </commentList>
</comments>
</file>

<file path=xl/sharedStrings.xml><?xml version="1.0" encoding="utf-8"?>
<sst xmlns="http://schemas.openxmlformats.org/spreadsheetml/2006/main" count="291" uniqueCount="208">
  <si>
    <t>Enrollment Period</t>
    <phoneticPr fontId="1"/>
  </si>
  <si>
    <t>＠</t>
  </si>
  <si>
    <t>/</t>
    <phoneticPr fontId="1"/>
  </si>
  <si>
    <t>/</t>
    <phoneticPr fontId="1"/>
  </si>
  <si>
    <t xml:space="preserve">                           </t>
    <phoneticPr fontId="1"/>
  </si>
  <si>
    <t>Keep this Card after the test for the Admission Procedure.</t>
    <phoneticPr fontId="1"/>
  </si>
  <si>
    <t>誕生日</t>
    <rPh sb="0" eb="3">
      <t>タンジョウビ</t>
    </rPh>
    <phoneticPr fontId="1"/>
  </si>
  <si>
    <t>基準日</t>
    <rPh sb="0" eb="3">
      <t>キジュンビ</t>
    </rPh>
    <phoneticPr fontId="1"/>
  </si>
  <si>
    <t>/</t>
    <phoneticPr fontId="1"/>
  </si>
  <si>
    <t>From</t>
    <phoneticPr fontId="1"/>
  </si>
  <si>
    <t>To</t>
    <phoneticPr fontId="1"/>
  </si>
  <si>
    <r>
      <rPr>
        <sz val="6"/>
        <rFont val="ＭＳ Ｐ明朝"/>
        <family val="1"/>
        <charset val="128"/>
      </rPr>
      <t>（</t>
    </r>
    <r>
      <rPr>
        <sz val="6"/>
        <rFont val="Times New Roman"/>
        <family val="1"/>
      </rPr>
      <t>Do not fill in.</t>
    </r>
    <r>
      <rPr>
        <sz val="6"/>
        <rFont val="ＭＳ Ｐ明朝"/>
        <family val="1"/>
        <charset val="128"/>
      </rPr>
      <t>）</t>
    </r>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</si>
  <si>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</si>
  <si>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</si>
  <si>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</si>
  <si>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</si>
  <si>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</si>
  <si>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</si>
  <si>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1"/>
  </si>
  <si>
    <t>Gender</t>
    <phoneticPr fontId="1"/>
  </si>
  <si>
    <t>Year / Month</t>
    <phoneticPr fontId="1"/>
  </si>
  <si>
    <t>タイトル</t>
    <phoneticPr fontId="1"/>
  </si>
  <si>
    <t>Title</t>
    <phoneticPr fontId="1"/>
  </si>
  <si>
    <t>Abstracts of research papers, Name of accreditation organization</t>
    <phoneticPr fontId="1"/>
  </si>
  <si>
    <r>
      <rPr>
        <b/>
        <sz val="10"/>
        <rFont val="ＭＳ Ｐ明朝"/>
        <family val="1"/>
        <charset val="128"/>
      </rPr>
      <t>＊</t>
    </r>
    <r>
      <rPr>
        <b/>
        <u/>
        <sz val="10"/>
        <rFont val="Century"/>
        <family val="1"/>
      </rPr>
      <t/>
    </r>
    <phoneticPr fontId="1"/>
  </si>
  <si>
    <t>この受験票は入学手続に必要ですので、試験終了後も大切に保管してください。</t>
  </si>
  <si>
    <t>Form 3</t>
    <phoneticPr fontId="1"/>
  </si>
  <si>
    <t>(Do not fill in)</t>
    <phoneticPr fontId="1"/>
  </si>
  <si>
    <t>Examinee No.</t>
    <phoneticPr fontId="1"/>
  </si>
  <si>
    <t>受験番号</t>
    <rPh sb="0" eb="2">
      <t>ジュケン</t>
    </rPh>
    <rPh sb="2" eb="4">
      <t>バンゴウ</t>
    </rPh>
    <phoneticPr fontId="1"/>
  </si>
  <si>
    <t xml:space="preserve">○
</t>
    <phoneticPr fontId="1"/>
  </si>
  <si>
    <t>Special Selection for International Students</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</si>
  <si>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</si>
  <si>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</si>
  <si>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</si>
  <si>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</si>
  <si>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</si>
  <si>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試験日
</t>
    </r>
    <r>
      <rPr>
        <sz val="10"/>
        <rFont val="Times New Roman"/>
        <family val="1"/>
      </rPr>
      <t>Examination Date</t>
    </r>
    <rPh sb="0" eb="2">
      <t>シケン</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</si>
  <si>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</si>
  <si>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</si>
  <si>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</si>
  <si>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</si>
  <si>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</si>
  <si>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</si>
  <si>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</si>
  <si>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</si>
  <si>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</si>
  <si>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</si>
  <si>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</si>
  <si>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</si>
  <si>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</si>
  <si>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t>氏　名 /</t>
    </r>
    <r>
      <rPr>
        <sz val="11"/>
        <rFont val="Times New Roman"/>
        <family val="1"/>
      </rPr>
      <t xml:space="preserve"> Name</t>
    </r>
    <rPh sb="0" eb="1">
      <t>シ</t>
    </rPh>
    <rPh sb="2" eb="3">
      <t>メイ</t>
    </rPh>
    <phoneticPr fontId="1"/>
  </si>
  <si>
    <r>
      <t xml:space="preserve">フリガナ </t>
    </r>
    <r>
      <rPr>
        <sz val="11"/>
        <rFont val="Times New Roman"/>
        <family val="1"/>
      </rPr>
      <t>Furigana</t>
    </r>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</si>
  <si>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</si>
  <si>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</si>
  <si>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</si>
  <si>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r>
      <rPr>
        <b/>
        <sz val="12"/>
        <rFont val="ＭＳ ゴシック"/>
        <family val="3"/>
        <charset val="128"/>
      </rPr>
      <t>環境工学専攻</t>
    </r>
    <r>
      <rPr>
        <b/>
        <sz val="12"/>
        <rFont val="Century"/>
        <family val="1"/>
      </rPr>
      <t xml:space="preserve"> / </t>
    </r>
    <r>
      <rPr>
        <b/>
        <sz val="12"/>
        <rFont val="Times New Roman"/>
        <family val="1"/>
      </rPr>
      <t>Graduate Program in Environmental Engineering</t>
    </r>
    <rPh sb="0" eb="2">
      <t>カンキョウ</t>
    </rPh>
    <rPh sb="2" eb="4">
      <t>コウガク</t>
    </rPh>
    <rPh sb="4" eb="6">
      <t>センコウ</t>
    </rPh>
    <phoneticPr fontId="1"/>
  </si>
  <si>
    <r>
      <rPr>
        <b/>
        <sz val="12"/>
        <rFont val="ＭＳ ゴシック"/>
        <family val="3"/>
        <charset val="128"/>
      </rPr>
      <t>環境システム専攻</t>
    </r>
    <r>
      <rPr>
        <b/>
        <sz val="12"/>
        <rFont val="Century"/>
        <family val="1"/>
      </rPr>
      <t xml:space="preserve"> / </t>
    </r>
    <r>
      <rPr>
        <b/>
        <sz val="12"/>
        <rFont val="Times New Roman"/>
        <family val="1"/>
      </rPr>
      <t>Graduate Program in Environmental Systems</t>
    </r>
    <rPh sb="0" eb="2">
      <t>カンキョウ</t>
    </rPh>
    <rPh sb="6" eb="8">
      <t>センコウ</t>
    </rPh>
    <phoneticPr fontId="1"/>
  </si>
  <si>
    <t>必着</t>
    <rPh sb="0" eb="2">
      <t>ヒッチャク</t>
    </rPh>
    <phoneticPr fontId="1"/>
  </si>
  <si>
    <t>(The application must reach us no later than this date without fail.)</t>
    <phoneticPr fontId="1"/>
  </si>
  <si>
    <r>
      <rPr>
        <sz val="9"/>
        <rFont val="ＭＳ Ｐ明朝"/>
        <family val="1"/>
        <charset val="128"/>
      </rPr>
      <t>名</t>
    </r>
    <r>
      <rPr>
        <sz val="9"/>
        <rFont val="Century"/>
        <family val="1"/>
      </rPr>
      <t xml:space="preserve"> /</t>
    </r>
    <r>
      <rPr>
        <sz val="9"/>
        <rFont val="Times New Roman"/>
        <family val="1"/>
      </rPr>
      <t xml:space="preserve"> First name</t>
    </r>
    <rPh sb="0" eb="1">
      <t>メイ</t>
    </rPh>
    <phoneticPr fontId="1"/>
  </si>
  <si>
    <r>
      <rPr>
        <sz val="9"/>
        <rFont val="ＭＳ Ｐ明朝"/>
        <family val="1"/>
        <charset val="128"/>
      </rPr>
      <t>フリガナ</t>
    </r>
    <r>
      <rPr>
        <sz val="9"/>
        <rFont val="Century"/>
        <family val="1"/>
      </rPr>
      <t>/</t>
    </r>
    <r>
      <rPr>
        <sz val="9"/>
        <rFont val="Times New Roman"/>
        <family val="1"/>
      </rPr>
      <t xml:space="preserve">Furigana*1 </t>
    </r>
    <phoneticPr fontId="1"/>
  </si>
  <si>
    <t>試験会場</t>
    <rPh sb="0" eb="2">
      <t>シケン</t>
    </rPh>
    <rPh sb="2" eb="4">
      <t>カイジョウ</t>
    </rPh>
    <phoneticPr fontId="1"/>
  </si>
  <si>
    <t>The University of Kitakyushu, Hibikino Campus</t>
    <phoneticPr fontId="1"/>
  </si>
  <si>
    <r>
      <rPr>
        <sz val="12"/>
        <rFont val="ＭＳ Ｐ明朝"/>
        <family val="1"/>
        <charset val="128"/>
      </rPr>
      <t>　</t>
    </r>
    <r>
      <rPr>
        <sz val="12"/>
        <rFont val="ＭＳ 明朝"/>
        <family val="1"/>
        <charset val="128"/>
      </rPr>
      <t>外国人学生等特別選抜</t>
    </r>
    <r>
      <rPr>
        <sz val="12"/>
        <rFont val="ＭＳ Ｐ明朝"/>
        <family val="1"/>
        <charset val="128"/>
      </rPr>
      <t xml:space="preserve">
</t>
    </r>
    <r>
      <rPr>
        <sz val="12"/>
        <rFont val="Times New Roman"/>
        <family val="1"/>
      </rPr>
      <t>Special Selection for International Students</t>
    </r>
    <phoneticPr fontId="1"/>
  </si>
  <si>
    <t>Examination Site</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</si>
  <si>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10" eb="12">
      <t>シケン</t>
    </rPh>
    <rPh sb="12" eb="14">
      <t>カモク</t>
    </rPh>
    <rPh sb="15" eb="17">
      <t>サンショウ</t>
    </rPh>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</si>
  <si>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</si>
  <si>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入学許可証送付先</t>
    <phoneticPr fontId="1"/>
  </si>
  <si>
    <t>〒</t>
    <phoneticPr fontId="1"/>
  </si>
  <si>
    <t>-</t>
    <phoneticPr fontId="1"/>
  </si>
  <si>
    <t>合格通知書および入学の手引送付先</t>
    <phoneticPr fontId="1"/>
  </si>
  <si>
    <t>歳</t>
    <rPh sb="0" eb="1">
      <t>サイ</t>
    </rPh>
    <phoneticPr fontId="1"/>
  </si>
  <si>
    <t>様</t>
    <rPh sb="0" eb="1">
      <t>サマ</t>
    </rPh>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</si>
  <si>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</si>
  <si>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</si>
  <si>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</si>
  <si>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筆記</t>
  </si>
  <si>
    <t>面接</t>
  </si>
  <si>
    <t>外国人</t>
    <rPh sb="0" eb="3">
      <t>ガイコクジン</t>
    </rPh>
    <phoneticPr fontId="1"/>
  </si>
  <si>
    <t>資源化学システムコース / Resources and Chemical Systems</t>
    <rPh sb="0" eb="2">
      <t>シゲン</t>
    </rPh>
    <rPh sb="2" eb="4">
      <t>カガク</t>
    </rPh>
    <phoneticPr fontId="1"/>
  </si>
  <si>
    <t>バイオシステムコース / Biosystems</t>
    <phoneticPr fontId="1"/>
  </si>
  <si>
    <t>環境生態システムコース / Environmental and Ecological Systems</t>
    <rPh sb="0" eb="2">
      <t>カンキョウ</t>
    </rPh>
    <rPh sb="2" eb="4">
      <t>セイタイ</t>
    </rPh>
    <phoneticPr fontId="1"/>
  </si>
  <si>
    <t>機械システムコース / Mechanical Systems Engineering</t>
    <rPh sb="0" eb="2">
      <t>キカイ</t>
    </rPh>
    <phoneticPr fontId="1"/>
  </si>
  <si>
    <t>建築デザインコース / Architecture</t>
    <rPh sb="0" eb="2">
      <t>ケンチク</t>
    </rPh>
    <phoneticPr fontId="1"/>
  </si>
  <si>
    <t>計算機科学コース / Computer Science</t>
    <rPh sb="0" eb="3">
      <t>ケイサンキ</t>
    </rPh>
    <rPh sb="3" eb="5">
      <t>カガク</t>
    </rPh>
    <phoneticPr fontId="1"/>
  </si>
  <si>
    <t>融合システムコース / Applied Information Systems</t>
    <rPh sb="0" eb="2">
      <t>ユウゴウ</t>
    </rPh>
    <phoneticPr fontId="1"/>
  </si>
  <si>
    <t>選択専門科目</t>
    <rPh sb="0" eb="2">
      <t>センタク</t>
    </rPh>
    <rPh sb="2" eb="6">
      <t>センモンカモク</t>
    </rPh>
    <phoneticPr fontId="1"/>
  </si>
  <si>
    <r>
      <t>構造・材料・施工</t>
    </r>
    <r>
      <rPr>
        <sz val="9"/>
        <rFont val="Times New Roman"/>
        <family val="1"/>
      </rPr>
      <t xml:space="preserve">  </t>
    </r>
    <phoneticPr fontId="1"/>
  </si>
  <si>
    <t>計画・設計</t>
    <phoneticPr fontId="1"/>
  </si>
  <si>
    <r>
      <t>Structure</t>
    </r>
    <r>
      <rPr>
        <sz val="9"/>
        <rFont val="Yu Gothic"/>
        <family val="1"/>
        <charset val="128"/>
      </rPr>
      <t>･</t>
    </r>
    <r>
      <rPr>
        <sz val="9"/>
        <rFont val="Times New Roman"/>
        <family val="1"/>
      </rPr>
      <t>Materials</t>
    </r>
    <r>
      <rPr>
        <sz val="9"/>
        <rFont val="Yu Gothic"/>
        <family val="1"/>
        <charset val="128"/>
      </rPr>
      <t>･</t>
    </r>
    <r>
      <rPr>
        <sz val="9"/>
        <rFont val="Times New Roman"/>
        <family val="1"/>
      </rPr>
      <t>Construction</t>
    </r>
    <phoneticPr fontId="1"/>
  </si>
  <si>
    <r>
      <t>Planning</t>
    </r>
    <r>
      <rPr>
        <sz val="9"/>
        <rFont val="Yu Gothic"/>
        <family val="1"/>
        <charset val="128"/>
      </rPr>
      <t>･</t>
    </r>
    <r>
      <rPr>
        <sz val="9"/>
        <rFont val="Times New Roman"/>
        <family val="1"/>
      </rPr>
      <t>Design</t>
    </r>
    <phoneticPr fontId="1"/>
  </si>
  <si>
    <t>Language used for the test</t>
    <phoneticPr fontId="1"/>
  </si>
  <si>
    <t>受験時使用言語</t>
    <rPh sb="0" eb="2">
      <t>ジュケン</t>
    </rPh>
    <rPh sb="2" eb="3">
      <t>ジ</t>
    </rPh>
    <rPh sb="3" eb="5">
      <t>シヨウ</t>
    </rPh>
    <rPh sb="5" eb="7">
      <t>ゲンゴ</t>
    </rPh>
    <phoneticPr fontId="1"/>
  </si>
  <si>
    <t>日本語</t>
    <rPh sb="0" eb="3">
      <t>ニホンゴ</t>
    </rPh>
    <phoneticPr fontId="1"/>
  </si>
  <si>
    <t>Japanese</t>
    <phoneticPr fontId="1"/>
  </si>
  <si>
    <t>英語</t>
    <rPh sb="0" eb="2">
      <t>エイゴ</t>
    </rPh>
    <phoneticPr fontId="1"/>
  </si>
  <si>
    <t>English</t>
    <phoneticPr fontId="1"/>
  </si>
  <si>
    <r>
      <t>Environment</t>
    </r>
    <r>
      <rPr>
        <sz val="9"/>
        <rFont val="Yu Gothic"/>
        <family val="1"/>
        <charset val="128"/>
      </rPr>
      <t>･</t>
    </r>
    <r>
      <rPr>
        <sz val="9"/>
        <rFont val="Times New Roman"/>
        <family val="1"/>
      </rPr>
      <t>Facilities</t>
    </r>
    <phoneticPr fontId="1"/>
  </si>
  <si>
    <r>
      <t>【資格審査受付期間 /</t>
    </r>
    <r>
      <rPr>
        <sz val="12"/>
        <rFont val="Times New Roman"/>
        <family val="1"/>
      </rPr>
      <t xml:space="preserve"> Screening Application Period</t>
    </r>
    <r>
      <rPr>
        <sz val="12"/>
        <rFont val="ＭＳ Ｐ明朝"/>
        <family val="1"/>
        <charset val="128"/>
      </rPr>
      <t>】</t>
    </r>
    <rPh sb="1" eb="3">
      <t>シカク</t>
    </rPh>
    <rPh sb="3" eb="5">
      <t>シンサ</t>
    </rPh>
    <rPh sb="5" eb="7">
      <t>ウケツケ</t>
    </rPh>
    <rPh sb="7" eb="9">
      <t>キカン</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</si>
  <si>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</si>
  <si>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</si>
  <si>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5"/>
        <rFont val="ＭＳ 明朝"/>
        <family val="1"/>
        <charset val="128"/>
      </rPr>
      <t>写真貼付欄</t>
    </r>
    <r>
      <rPr>
        <sz val="10.5"/>
        <rFont val="ＭＳ Ｐ明朝"/>
        <family val="1"/>
        <charset val="128"/>
      </rPr>
      <t xml:space="preserve">
</t>
    </r>
    <r>
      <rPr>
        <sz val="10.5"/>
        <rFont val="Century"/>
        <family val="1"/>
      </rPr>
      <t>Glue</t>
    </r>
    <r>
      <rPr>
        <sz val="10.5"/>
        <rFont val="Times New Roman"/>
        <family val="1"/>
      </rPr>
      <t xml:space="preserve"> Photo </t>
    </r>
    <r>
      <rPr>
        <sz val="10.5"/>
        <rFont val="Century"/>
        <family val="1"/>
      </rPr>
      <t>here</t>
    </r>
    <rPh sb="0" eb="2">
      <t>シャシン</t>
    </rPh>
    <rPh sb="2" eb="4">
      <t>テンプ</t>
    </rPh>
    <rPh sb="4" eb="5">
      <t>ラン</t>
    </rPh>
    <phoneticPr fontId="1"/>
  </si>
  <si>
    <t>Core Subjects</t>
    <phoneticPr fontId="1"/>
  </si>
  <si>
    <t>The University of Kitakyushu, Administrative Office, Academic Affairs Department, Entrance Examinations Division
E-mail: nyushi@kitakyu-u.ac.jp          TEL:+81-93-695-3340</t>
    <phoneticPr fontId="1"/>
  </si>
  <si>
    <t>環境・設備</t>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</si>
  <si>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2" eb="5">
      <t>レンラクサキ</t>
    </rPh>
    <phoneticPr fontId="1"/>
  </si>
  <si>
    <r>
      <t>＊写真票注意事項/</t>
    </r>
    <r>
      <rPr>
        <sz val="12"/>
        <rFont val="Times New Roman"/>
        <family val="1"/>
      </rPr>
      <t>Note of Photograph Card</t>
    </r>
    <rPh sb="1" eb="3">
      <t>シャシン</t>
    </rPh>
    <rPh sb="3" eb="4">
      <t>ヒョウ</t>
    </rPh>
    <rPh sb="4" eb="8">
      <t>チュウイジコウ</t>
    </rPh>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</si>
  <si>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
      <rPr>
        <sz val="10"/>
        <rFont val="Century"/>
        <family val="1"/>
      </rPr>
      <t xml:space="preserve">
   </t>
    </r>
    <r>
      <rPr>
        <sz val="10"/>
        <rFont val="Times New Roman"/>
        <family val="1"/>
      </rPr>
      <t>Length 4 cm, Width 3 cm</t>
    </r>
    <r>
      <rPr>
        <sz val="10"/>
        <rFont val="Century"/>
        <family val="1"/>
      </rPr>
      <t xml:space="preserve">
</t>
    </r>
    <rPh sb="3" eb="4">
      <t>タテ</t>
    </rPh>
    <rPh sb="8" eb="9">
      <t>ヨコ</t>
    </rPh>
    <phoneticPr fontId="1"/>
  </si>
  <si>
    <r>
      <rPr>
        <sz val="10"/>
        <rFont val="ＭＳ Ｐ明朝"/>
        <family val="1"/>
        <charset val="128"/>
      </rPr>
      <t xml:space="preserve">・上半身、無帽、背景なし、正面向き
</t>
    </r>
    <r>
      <rPr>
        <sz val="10"/>
        <rFont val="Century"/>
        <family val="1"/>
      </rPr>
      <t xml:space="preserve"> </t>
    </r>
    <r>
      <rPr>
        <sz val="10"/>
        <rFont val="Times New Roman"/>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1"/>
  </si>
  <si>
    <t xml:space="preserve">   Write your name on back of the photograph</t>
    <phoneticPr fontId="1"/>
  </si>
  <si>
    <t xml:space="preserve">   and glue it onto Form3.</t>
    <phoneticPr fontId="1"/>
  </si>
  <si>
    <r>
      <rPr>
        <sz val="11"/>
        <rFont val="ＭＳ Ｐ明朝"/>
        <family val="1"/>
        <charset val="128"/>
      </rPr>
      <t>写真票</t>
    </r>
    <r>
      <rPr>
        <sz val="11"/>
        <rFont val="Century"/>
        <family val="1"/>
      </rPr>
      <t xml:space="preserve"> / </t>
    </r>
    <r>
      <rPr>
        <sz val="11"/>
        <rFont val="Times New Roman"/>
        <family val="1"/>
      </rPr>
      <t>Photograph Card</t>
    </r>
    <rPh sb="0" eb="2">
      <t>シャシン</t>
    </rPh>
    <rPh sb="2" eb="3">
      <t>ヒョウ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</si>
  <si>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</si>
  <si>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Confirm the Examination date when you receive  
    the Test Admission Card.
</t>
    </r>
    <r>
      <rPr>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 xml:space="preserve"> Do not fill in times on the left by yourself.</t>
    </r>
    <rPh sb="1" eb="4">
      <t>ジュケンヒョウ</t>
    </rPh>
    <rPh sb="4" eb="6">
      <t>トウチャク</t>
    </rPh>
    <rPh sb="6" eb="7">
      <t>ゴ</t>
    </rPh>
    <rPh sb="8" eb="9">
      <t>カナラ</t>
    </rPh>
    <rPh sb="10" eb="12">
      <t>シケン</t>
    </rPh>
    <rPh sb="12" eb="14">
      <t>ニチジ</t>
    </rPh>
    <rPh sb="15" eb="17">
      <t>カクニン</t>
    </rPh>
    <rPh sb="107" eb="109">
      <t>シュウゴウ</t>
    </rPh>
    <rPh sb="109" eb="111">
      <t>ジカン</t>
    </rPh>
    <rPh sb="112" eb="114">
      <t>シケン</t>
    </rPh>
    <rPh sb="114" eb="116">
      <t>カイシ</t>
    </rPh>
    <rPh sb="116" eb="118">
      <t>ジカン</t>
    </rPh>
    <rPh sb="119" eb="121">
      <t>キニュウ</t>
    </rPh>
    <phoneticPr fontId="1"/>
  </si>
  <si>
    <t>The University of Kitakyushu, Administrative Office
Academic Affairs Department, Entrance Examinations Division
1-1 Hibikino, Wakamatsu-ku, Kitakyushu City, Fukuoka, JAPAN, 808-0135
TEL : +81-93-695-3340      E-mail : nyushi@kitakyu-u.ac.jp</t>
    <phoneticPr fontId="1"/>
  </si>
  <si>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1"/>
  </si>
  <si>
    <r>
      <t>　</t>
    </r>
    <r>
      <rPr>
        <sz val="12"/>
        <rFont val="ＭＳ Ｐ明朝"/>
        <family val="1"/>
        <charset val="128"/>
      </rPr>
      <t>外国人学生等特別選抜</t>
    </r>
    <rPh sb="6" eb="7">
      <t>トウ</t>
    </rPh>
    <rPh sb="9" eb="11">
      <t>センバツ</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</si>
  <si>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</si>
  <si>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</si>
  <si>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</si>
  <si>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t>性　別</t>
    <rPh sb="0" eb="1">
      <t>セイ</t>
    </rPh>
    <rPh sb="2" eb="3">
      <t>ベツ</t>
    </rPh>
    <phoneticPr fontId="1"/>
  </si>
  <si>
    <r>
      <rPr>
        <sz val="10.5"/>
        <rFont val="ＭＳ Ｐ明朝"/>
        <family val="1"/>
        <charset val="128"/>
      </rPr>
      <t xml:space="preserve">住　所
</t>
    </r>
    <r>
      <rPr>
        <sz val="10"/>
        <rFont val="Times New Roman"/>
        <family val="1"/>
      </rPr>
      <t>Address</t>
    </r>
    <rPh sb="0" eb="1">
      <t>スミ</t>
    </rPh>
    <rPh sb="2" eb="3">
      <t>トコロ</t>
    </rPh>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</si>
  <si>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</si>
  <si>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</si>
  <si>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</si>
  <si>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 xml:space="preserve">続　柄
</t>
    </r>
    <r>
      <rPr>
        <sz val="10"/>
        <rFont val="Times New Roman"/>
        <family val="1"/>
      </rPr>
      <t>Relationship</t>
    </r>
    <rPh sb="0" eb="1">
      <t>ゾク</t>
    </rPh>
    <rPh sb="2" eb="3">
      <t>エ</t>
    </rPh>
    <phoneticPr fontId="1"/>
  </si>
  <si>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1"/>
  </si>
  <si>
    <r>
      <rPr>
        <sz val="11"/>
        <rFont val="ＭＳ Ｐ明朝"/>
        <family val="1"/>
        <charset val="128"/>
      </rPr>
      <t xml:space="preserve">日本語 </t>
    </r>
    <r>
      <rPr>
        <sz val="11"/>
        <rFont val="Century"/>
        <family val="1"/>
      </rPr>
      <t xml:space="preserve">/ </t>
    </r>
    <r>
      <rPr>
        <sz val="11"/>
        <rFont val="Times New Roman"/>
        <family val="1"/>
      </rPr>
      <t>Japanese</t>
    </r>
    <rPh sb="0" eb="3">
      <t>ニホンゴ</t>
    </rPh>
    <phoneticPr fontId="1"/>
  </si>
  <si>
    <r>
      <rPr>
        <sz val="11"/>
        <rFont val="ＭＳ Ｐ明朝"/>
        <family val="1"/>
        <charset val="128"/>
      </rPr>
      <t>英語</t>
    </r>
    <r>
      <rPr>
        <sz val="11"/>
        <rFont val="Century"/>
        <family val="1"/>
      </rPr>
      <t xml:space="preserve"> / </t>
    </r>
    <r>
      <rPr>
        <sz val="11"/>
        <rFont val="Times New Roman"/>
        <family val="1"/>
      </rPr>
      <t>English</t>
    </r>
    <rPh sb="0" eb="2">
      <t>エイゴ</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</si>
  <si>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</si>
  <si>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</si>
  <si>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</si>
  <si>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</si>
  <si>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</si>
  <si>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</si>
  <si>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9"/>
        <rFont val="ＭＳ Ｐ明朝"/>
        <family val="1"/>
        <charset val="128"/>
      </rPr>
      <t xml:space="preserve">大学・学部・学科・専攻名等（高等教育）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</si>
  <si>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大学院・研究科・専攻名等（高等教育） / </t>
    </r>
    <r>
      <rPr>
        <sz val="9"/>
        <rFont val="Times New Roman"/>
        <family val="1"/>
      </rPr>
      <t>Name of Graduate School, Programs (Higher Education</t>
    </r>
    <r>
      <rPr>
        <sz val="9"/>
        <rFont val="ＭＳ Ｐ明朝"/>
        <family val="1"/>
        <charset val="128"/>
      </rPr>
      <t>）</t>
    </r>
    <phoneticPr fontId="1"/>
  </si>
  <si>
    <r>
      <rPr>
        <sz val="10.5"/>
        <rFont val="ＭＳ Ｐ明朝"/>
        <family val="1"/>
        <charset val="128"/>
      </rPr>
      <t>年</t>
    </r>
    <r>
      <rPr>
        <sz val="10.5"/>
        <rFont val="ＭＳ 明朝"/>
        <family val="1"/>
        <charset val="128"/>
      </rPr>
      <t>　 　</t>
    </r>
    <r>
      <rPr>
        <sz val="10.5"/>
        <rFont val="ＭＳ Ｐ明朝"/>
        <family val="1"/>
        <charset val="128"/>
      </rPr>
      <t>月</t>
    </r>
    <rPh sb="0" eb="1">
      <t>ネン</t>
    </rPh>
    <rPh sb="4" eb="5">
      <t>ツキ</t>
    </rPh>
    <phoneticPr fontId="1"/>
  </si>
  <si>
    <r>
      <t>備考（論文の概要・認定機関名等）</t>
    </r>
    <r>
      <rPr>
        <sz val="9"/>
        <rFont val="Times New Roman"/>
        <family val="1"/>
      </rPr>
      <t/>
    </r>
    <rPh sb="6" eb="8">
      <t>ガイヨウ</t>
    </rPh>
    <phoneticPr fontId="1"/>
  </si>
  <si>
    <r>
      <rPr>
        <sz val="10"/>
        <rFont val="ＭＳ Ｐ明朝"/>
        <family val="1"/>
        <charset val="128"/>
      </rPr>
      <t xml:space="preserve">選抜区分
</t>
    </r>
    <r>
      <rPr>
        <sz val="10"/>
        <rFont val="Times New Roman"/>
        <family val="1"/>
      </rPr>
      <t>Selection Division</t>
    </r>
    <rPh sb="0" eb="2">
      <t>センバツ</t>
    </rPh>
    <rPh sb="2" eb="4">
      <t>クブン</t>
    </rPh>
    <phoneticPr fontId="1"/>
  </si>
  <si>
    <r>
      <rPr>
        <sz val="10"/>
        <rFont val="ＭＳ Ｐ明朝"/>
        <family val="1"/>
        <charset val="128"/>
      </rPr>
      <t xml:space="preserve">受験番号
</t>
    </r>
    <r>
      <rPr>
        <sz val="10"/>
        <rFont val="Times New Roman"/>
        <family val="1"/>
      </rPr>
      <t>Examinee No.</t>
    </r>
    <rPh sb="0" eb="2">
      <t>ジュケン</t>
    </rPh>
    <rPh sb="2" eb="4">
      <t>バンゴウ</t>
    </rPh>
    <phoneticPr fontId="1"/>
  </si>
  <si>
    <r>
      <rPr>
        <sz val="9"/>
        <rFont val="ＭＳ Ｐ明朝"/>
        <family val="1"/>
        <charset val="128"/>
      </rPr>
      <t>北九州市立大学事務局学務課入学試験係</t>
    </r>
    <r>
      <rPr>
        <sz val="9"/>
        <rFont val="ＭＳ 明朝"/>
        <family val="1"/>
        <charset val="128"/>
      </rPr>
      <t>　</t>
    </r>
    <r>
      <rPr>
        <sz val="9"/>
        <rFont val="Times New Roman"/>
        <family val="1"/>
      </rPr>
      <t>TEL: 093-695-3340</t>
    </r>
    <phoneticPr fontId="1"/>
  </si>
  <si>
    <r>
      <rPr>
        <sz val="10"/>
        <rFont val="ＭＳ Ｐ明朝"/>
        <family val="1"/>
        <charset val="128"/>
      </rPr>
      <t>フリガナ</t>
    </r>
    <r>
      <rPr>
        <sz val="10"/>
        <rFont val="ＭＳ 明朝"/>
        <family val="1"/>
        <charset val="128"/>
      </rPr>
      <t xml:space="preserve"> </t>
    </r>
    <r>
      <rPr>
        <sz val="10"/>
        <rFont val="Times New Roman"/>
        <family val="1"/>
      </rPr>
      <t>Furigana</t>
    </r>
    <phoneticPr fontId="1"/>
  </si>
  <si>
    <r>
      <rPr>
        <sz val="10.5"/>
        <rFont val="ＭＳ Ｐ明朝"/>
        <family val="1"/>
        <charset val="128"/>
      </rPr>
      <t xml:space="preserve">氏　名
</t>
    </r>
    <r>
      <rPr>
        <sz val="10.5"/>
        <rFont val="Times New Roman"/>
        <family val="1"/>
      </rPr>
      <t>Name</t>
    </r>
    <rPh sb="0" eb="1">
      <t>シ</t>
    </rPh>
    <rPh sb="2" eb="3">
      <t>ナ</t>
    </rPh>
    <phoneticPr fontId="1"/>
  </si>
  <si>
    <r>
      <rPr>
        <sz val="10"/>
        <rFont val="ＭＳ Ｐ明朝"/>
        <family val="1"/>
        <charset val="128"/>
      </rPr>
      <t>志望専攻</t>
    </r>
    <r>
      <rPr>
        <sz val="10"/>
        <rFont val="Times New Roman"/>
        <family val="1"/>
      </rPr>
      <t xml:space="preserve"> / Program</t>
    </r>
    <phoneticPr fontId="1"/>
  </si>
  <si>
    <r>
      <rPr>
        <sz val="10.5"/>
        <rFont val="ＭＳ Ｐ明朝"/>
        <family val="1"/>
        <charset val="128"/>
      </rPr>
      <t xml:space="preserve">本大学院で研究しようとする分野
</t>
    </r>
    <r>
      <rPr>
        <sz val="10.5"/>
        <rFont val="Times New Roman"/>
        <family val="1"/>
      </rPr>
      <t>Research area you w</t>
    </r>
    <r>
      <rPr>
        <sz val="10.5"/>
        <rFont val="Century"/>
        <family val="1"/>
      </rPr>
      <t>ould like</t>
    </r>
    <r>
      <rPr>
        <sz val="10.5"/>
        <rFont val="Times New Roman"/>
        <family val="1"/>
      </rPr>
      <t xml:space="preserve"> to study</t>
    </r>
    <phoneticPr fontId="1"/>
  </si>
  <si>
    <r>
      <rPr>
        <sz val="10.5"/>
        <rFont val="ＭＳ Ｐ明朝"/>
        <family val="1"/>
        <charset val="128"/>
      </rPr>
      <t xml:space="preserve">大学または大学院等で専攻した分野について記入しなさい。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</si>
  <si>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</si>
  <si>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t>
    </r>
    <r>
      <rPr>
        <sz val="10"/>
        <rFont val="ＭＳ Ｐ明朝"/>
        <family val="1"/>
        <charset val="128"/>
      </rPr>
      <t>太枠内を記入してください。</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</si>
  <si>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r>
      <t>受験時使用言語を選択すること　</t>
    </r>
    <r>
      <rPr>
        <sz val="10"/>
        <rFont val="Times New Roman"/>
        <family val="1"/>
      </rPr>
      <t>Select a language used for the test.</t>
    </r>
    <phoneticPr fontId="1"/>
  </si>
  <si>
    <t>4月</t>
  </si>
  <si>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</si>
  <si>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</si>
  <si>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rPr>
        <b/>
        <sz val="20"/>
        <rFont val="ＭＳ Ｐ明朝"/>
        <family val="1"/>
        <charset val="128"/>
      </rPr>
      <t>日本国内在住者　</t>
    </r>
    <r>
      <rPr>
        <b/>
        <sz val="20"/>
        <rFont val="Century"/>
        <family val="1"/>
      </rPr>
      <t>Applicants residing in Japan</t>
    </r>
    <rPh sb="0" eb="2">
      <t>ニホン</t>
    </rPh>
    <rPh sb="2" eb="4">
      <t>コクナイ</t>
    </rPh>
    <rPh sb="4" eb="7">
      <t>ザイジュウシャ</t>
    </rPh>
    <phoneticPr fontId="1"/>
  </si>
  <si>
    <t>Only for applicants residing in Japan, please write your address.</t>
    <phoneticPr fontId="1"/>
  </si>
  <si>
    <t>which Confirmation of Acceptance should be sent</t>
    <phoneticPr fontId="1"/>
  </si>
  <si>
    <t>which Letter of Acceptance and  Admission Handbook should be sent</t>
    <phoneticPr fontId="1"/>
  </si>
  <si>
    <r>
      <rPr>
        <sz val="10"/>
        <rFont val="ＭＳ Ｐ明朝"/>
        <family val="1"/>
        <charset val="128"/>
      </rPr>
      <t>郵便番号</t>
    </r>
    <r>
      <rPr>
        <sz val="10"/>
        <rFont val="Century"/>
        <family val="1"/>
      </rPr>
      <t xml:space="preserve"> /</t>
    </r>
    <r>
      <rPr>
        <sz val="10"/>
        <rFont val="Times New Roman"/>
        <family val="1"/>
      </rPr>
      <t xml:space="preserve"> Postal Code</t>
    </r>
    <rPh sb="0" eb="4">
      <t>ユウビンバンゴウ</t>
    </rPh>
    <phoneticPr fontId="1"/>
  </si>
  <si>
    <r>
      <rPr>
        <sz val="9"/>
        <rFont val="ＭＳ Ｐ明朝"/>
        <family val="1"/>
        <charset val="128"/>
      </rPr>
      <t xml:space="preserve">研究成果・報告書・公的資格などこれからの研究の参考となる経歴について記入すること
</t>
    </r>
    <r>
      <rPr>
        <sz val="9"/>
        <rFont val="Times New Roman"/>
        <family val="1"/>
      </rPr>
      <t>Research results, reports, official certifications, etc. that might serve as reference for the future studies.</t>
    </r>
    <phoneticPr fontId="1"/>
  </si>
  <si>
    <r>
      <t xml:space="preserve">電話番号 / </t>
    </r>
    <r>
      <rPr>
        <sz val="10"/>
        <rFont val="Times New Roman"/>
        <family val="1"/>
      </rPr>
      <t>TEL</t>
    </r>
    <rPh sb="0" eb="2">
      <t>デンワ</t>
    </rPh>
    <rPh sb="2" eb="4">
      <t>バンゴウ</t>
    </rPh>
    <phoneticPr fontId="1"/>
  </si>
  <si>
    <r>
      <rPr>
        <sz val="9"/>
        <rFont val="ＭＳ Ｐ明朝"/>
        <family val="1"/>
        <charset val="128"/>
      </rPr>
      <t>生年月日</t>
    </r>
    <r>
      <rPr>
        <sz val="9"/>
        <rFont val="Century"/>
        <family val="1"/>
      </rPr>
      <t>(</t>
    </r>
    <r>
      <rPr>
        <sz val="9"/>
        <rFont val="ＭＳ Ｐ明朝"/>
        <family val="1"/>
        <charset val="128"/>
      </rPr>
      <t>西暦</t>
    </r>
    <r>
      <rPr>
        <sz val="9"/>
        <rFont val="Century"/>
        <family val="1"/>
      </rPr>
      <t>)</t>
    </r>
    <r>
      <rPr>
        <sz val="10.5"/>
        <rFont val="Century"/>
        <family val="1"/>
      </rPr>
      <t xml:space="preserve"> /</t>
    </r>
    <r>
      <rPr>
        <sz val="10.5"/>
        <rFont val="Times New Roman"/>
        <family val="1"/>
      </rPr>
      <t xml:space="preserve"> </t>
    </r>
    <r>
      <rPr>
        <sz val="10"/>
        <rFont val="Times New Roman"/>
        <family val="1"/>
      </rPr>
      <t xml:space="preserve">Birthday </t>
    </r>
    <r>
      <rPr>
        <sz val="10"/>
        <rFont val="Century"/>
        <family val="1"/>
      </rPr>
      <t xml:space="preserve">: </t>
    </r>
    <rPh sb="0" eb="2">
      <t>セイネン</t>
    </rPh>
    <rPh sb="2" eb="4">
      <t>ガッピ</t>
    </rPh>
    <rPh sb="5" eb="7">
      <t>セイレキ</t>
    </rPh>
    <phoneticPr fontId="1"/>
  </si>
  <si>
    <r>
      <rPr>
        <sz val="10.5"/>
        <rFont val="ＭＳ Ｐ明朝"/>
        <family val="1"/>
        <charset val="128"/>
      </rPr>
      <t>資源化学システムコース</t>
    </r>
    <r>
      <rPr>
        <sz val="10.5"/>
        <rFont val="Century"/>
        <family val="1"/>
      </rPr>
      <t xml:space="preserve"> / </t>
    </r>
    <r>
      <rPr>
        <sz val="10.5"/>
        <rFont val="Times New Roman"/>
        <family val="1"/>
      </rPr>
      <t>Resources and Chemical Systems</t>
    </r>
    <rPh sb="0" eb="2">
      <t>シゲン</t>
    </rPh>
    <rPh sb="2" eb="4">
      <t>カガク</t>
    </rPh>
    <phoneticPr fontId="1"/>
  </si>
  <si>
    <r>
      <rPr>
        <sz val="10.5"/>
        <rFont val="ＭＳ Ｐ明朝"/>
        <family val="1"/>
        <charset val="128"/>
      </rPr>
      <t>機械システムコース</t>
    </r>
    <r>
      <rPr>
        <sz val="10.5"/>
        <rFont val="Century"/>
        <family val="1"/>
      </rPr>
      <t xml:space="preserve"> /</t>
    </r>
    <r>
      <rPr>
        <sz val="10.5"/>
        <rFont val="Times New Roman"/>
        <family val="1"/>
      </rPr>
      <t xml:space="preserve"> Mechanical Systems Engineering</t>
    </r>
    <rPh sb="0" eb="2">
      <t>キカイ</t>
    </rPh>
    <phoneticPr fontId="1"/>
  </si>
  <si>
    <r>
      <rPr>
        <sz val="10.5"/>
        <rFont val="ＭＳ Ｐ明朝"/>
        <family val="1"/>
        <charset val="128"/>
      </rPr>
      <t>年</t>
    </r>
    <r>
      <rPr>
        <sz val="10.5"/>
        <rFont val="Century"/>
        <family val="1"/>
      </rPr>
      <t xml:space="preserve">           </t>
    </r>
    <r>
      <rPr>
        <sz val="10.5"/>
        <rFont val="ＭＳ Ｐ明朝"/>
        <family val="1"/>
        <charset val="128"/>
      </rPr>
      <t xml:space="preserve"> 月</t>
    </r>
    <r>
      <rPr>
        <sz val="10.5"/>
        <rFont val="Century"/>
        <family val="1"/>
      </rPr>
      <t xml:space="preserve"> 
</t>
    </r>
    <r>
      <rPr>
        <sz val="10.5"/>
        <rFont val="Times New Roman"/>
        <family val="1"/>
      </rPr>
      <t>Year  /  Month</t>
    </r>
    <rPh sb="0" eb="1">
      <t>ネン</t>
    </rPh>
    <rPh sb="13" eb="14">
      <t>ツキ</t>
    </rPh>
    <phoneticPr fontId="1"/>
  </si>
  <si>
    <r>
      <rPr>
        <sz val="9"/>
        <rFont val="ＭＳ Ｐ明朝"/>
        <family val="1"/>
        <charset val="128"/>
      </rPr>
      <t>高等学校名（中等教育）</t>
    </r>
    <r>
      <rPr>
        <sz val="9"/>
        <rFont val="Century"/>
        <family val="1"/>
      </rPr>
      <t xml:space="preserve"> /</t>
    </r>
    <r>
      <rPr>
        <sz val="9"/>
        <rFont val="Times New Roman"/>
        <family val="1"/>
      </rPr>
      <t xml:space="preserve"> Name of High School </t>
    </r>
    <r>
      <rPr>
        <sz val="9"/>
        <rFont val="ＭＳ Ｐ明朝"/>
        <family val="1"/>
        <charset val="128"/>
      </rPr>
      <t>（</t>
    </r>
    <r>
      <rPr>
        <sz val="9"/>
        <rFont val="Times New Roman"/>
        <family val="1"/>
      </rPr>
      <t>Secondary Education</t>
    </r>
    <r>
      <rPr>
        <sz val="9"/>
        <rFont val="ＭＳ Ｐ明朝"/>
        <family val="1"/>
        <charset val="128"/>
      </rPr>
      <t>）</t>
    </r>
    <phoneticPr fontId="1"/>
  </si>
  <si>
    <r>
      <rPr>
        <sz val="10"/>
        <rFont val="ＭＳ Ｐ明朝"/>
        <family val="1"/>
        <charset val="128"/>
      </rPr>
      <t>コース</t>
    </r>
    <r>
      <rPr>
        <sz val="10"/>
        <rFont val="Times New Roman"/>
        <family val="1"/>
      </rPr>
      <t xml:space="preserve"> / Course</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</si>
  <si>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</si>
  <si>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
        <rFont val="ＭＳ Ｐ明朝"/>
        <family val="1"/>
        <charset val="128"/>
      </rPr>
      <t>コース</t>
    </r>
    <r>
      <rPr>
        <sz val="10"/>
        <rFont val="MS P明朝"/>
        <family val="3"/>
        <charset val="128"/>
      </rPr>
      <t xml:space="preserve">
</t>
    </r>
    <r>
      <rPr>
        <sz val="10"/>
        <rFont val="Times New Roman"/>
        <family val="1"/>
      </rPr>
      <t>Course</t>
    </r>
    <phoneticPr fontId="1"/>
  </si>
  <si>
    <r>
      <t>コース</t>
    </r>
    <r>
      <rPr>
        <sz val="10"/>
        <rFont val="Times New Roman"/>
        <family val="1"/>
      </rPr>
      <t xml:space="preserve"> / Course</t>
    </r>
    <phoneticPr fontId="1"/>
  </si>
  <si>
    <r>
      <rPr>
        <sz val="10.5"/>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</si>
  <si>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</si>
  <si>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10"/>
        <rFont val="ＭＳ Ｐ明朝"/>
        <family val="1"/>
        <charset val="128"/>
      </rPr>
      <t xml:space="preserve">志望専攻 </t>
    </r>
    <r>
      <rPr>
        <sz val="10"/>
        <rFont val="Times New Roman"/>
        <family val="1"/>
      </rPr>
      <t>/ Program</t>
    </r>
    <phoneticPr fontId="1"/>
  </si>
  <si>
    <r>
      <rPr>
        <sz val="9"/>
        <rFont val="ＭＳ Ｐ明朝"/>
        <family val="1"/>
        <charset val="128"/>
      </rPr>
      <t xml:space="preserve">月
</t>
    </r>
    <r>
      <rPr>
        <sz val="9"/>
        <rFont val="Times New Roman"/>
        <family val="1"/>
      </rPr>
      <t>Month:</t>
    </r>
    <rPh sb="0" eb="1">
      <t>ツキ</t>
    </rPh>
    <phoneticPr fontId="1"/>
  </si>
  <si>
    <t>氏　名</t>
    <rPh sb="0" eb="1">
      <t>シ</t>
    </rPh>
    <rPh sb="2" eb="3">
      <t>ナ</t>
    </rPh>
    <phoneticPr fontId="1"/>
  </si>
  <si>
    <t>Name</t>
    <phoneticPr fontId="1"/>
  </si>
  <si>
    <r>
      <rPr>
        <sz val="10.5"/>
        <rFont val="ＭＳ Ｐ明朝"/>
        <family val="1"/>
        <charset val="128"/>
      </rPr>
      <t>経歴等（学歴・職歴・研究歴等について記入すること）</t>
    </r>
    <r>
      <rPr>
        <sz val="10.5"/>
        <rFont val="Times New Roman"/>
        <family val="1"/>
      </rPr>
      <t xml:space="preserve">
Academic records, Employment records, Research History, etc.</t>
    </r>
    <phoneticPr fontId="1"/>
  </si>
  <si>
    <t>北九州市立大学ひびきのキャンパス</t>
    <phoneticPr fontId="1"/>
  </si>
  <si>
    <t>オンライン試験</t>
    <rPh sb="5" eb="7">
      <t>シケン</t>
    </rPh>
    <phoneticPr fontId="1"/>
  </si>
  <si>
    <t>どちらか選択</t>
    <rPh sb="4" eb="6">
      <t>センタク</t>
    </rPh>
    <phoneticPr fontId="1"/>
  </si>
  <si>
    <t>Online Selection</t>
    <phoneticPr fontId="1"/>
  </si>
  <si>
    <t>Select One</t>
    <phoneticPr fontId="1"/>
  </si>
  <si>
    <r>
      <rPr>
        <sz val="10"/>
        <rFont val="ＭＳ Ｐ明朝"/>
        <family val="1"/>
        <charset val="128"/>
      </rPr>
      <t>試験会場</t>
    </r>
    <r>
      <rPr>
        <sz val="10"/>
        <rFont val="Times New Roman"/>
        <family val="1"/>
        <charset val="128"/>
      </rPr>
      <t xml:space="preserve">
Examination Site</t>
    </r>
    <rPh sb="0" eb="4">
      <t>シケンカイジョウ</t>
    </rPh>
    <phoneticPr fontId="1"/>
  </si>
  <si>
    <r>
      <t>　オンライン試験 /</t>
    </r>
    <r>
      <rPr>
        <sz val="9"/>
        <rFont val="Times New Roman"/>
        <family val="1"/>
      </rPr>
      <t xml:space="preserve"> Online Selection</t>
    </r>
    <phoneticPr fontId="1"/>
  </si>
  <si>
    <t xml:space="preserve"> 国際環境工学研究科（博士前期課程)　出願資格審査／オンライン試験事前審査申請書</t>
    <rPh sb="19" eb="21">
      <t>シュツガン</t>
    </rPh>
    <rPh sb="23" eb="25">
      <t>シンサ</t>
    </rPh>
    <rPh sb="31" eb="37">
      <t>シケンジゼンシンサ</t>
    </rPh>
    <phoneticPr fontId="1"/>
  </si>
  <si>
    <r>
      <t xml:space="preserve">Master's Program </t>
    </r>
    <r>
      <rPr>
        <sz val="11"/>
        <rFont val="ＭＳ Ｐ明朝"/>
        <family val="1"/>
        <charset val="128"/>
      </rPr>
      <t>：</t>
    </r>
    <r>
      <rPr>
        <sz val="11"/>
        <rFont val="Times New Roman"/>
        <family val="1"/>
      </rPr>
      <t xml:space="preserve"> Screening of Qualifications for Applying / Online Selection Application</t>
    </r>
    <phoneticPr fontId="1"/>
  </si>
  <si>
    <t>入学時期</t>
    <phoneticPr fontId="1"/>
  </si>
  <si>
    <r>
      <rPr>
        <sz val="10.5"/>
        <rFont val="Century"/>
        <family val="1"/>
      </rPr>
      <t>4</t>
    </r>
    <r>
      <rPr>
        <sz val="10.5"/>
        <rFont val="ＭＳ Ｐ明朝"/>
        <family val="1"/>
        <charset val="128"/>
      </rPr>
      <t xml:space="preserve">月 </t>
    </r>
    <r>
      <rPr>
        <sz val="10.5"/>
        <rFont val="Century"/>
        <family val="1"/>
      </rPr>
      <t xml:space="preserve">/ </t>
    </r>
    <r>
      <rPr>
        <sz val="10.5"/>
        <rFont val="Times New Roman"/>
        <family val="1"/>
      </rPr>
      <t>April</t>
    </r>
    <rPh sb="1" eb="2">
      <t>ガツ</t>
    </rPh>
    <phoneticPr fontId="1"/>
  </si>
  <si>
    <r>
      <rPr>
        <sz val="10.5"/>
        <rFont val="Century"/>
        <family val="1"/>
      </rPr>
      <t>10</t>
    </r>
    <r>
      <rPr>
        <sz val="10.5"/>
        <rFont val="ＭＳ Ｐ明朝"/>
        <family val="1"/>
        <charset val="128"/>
      </rPr>
      <t>月</t>
    </r>
    <r>
      <rPr>
        <sz val="10.5"/>
        <rFont val="Century"/>
        <family val="1"/>
      </rPr>
      <t xml:space="preserve"> / </t>
    </r>
    <r>
      <rPr>
        <sz val="10.5"/>
        <rFont val="Times New Roman"/>
        <family val="1"/>
      </rPr>
      <t>October</t>
    </r>
    <rPh sb="2" eb="3">
      <t>ガツ</t>
    </rPh>
    <phoneticPr fontId="1"/>
  </si>
  <si>
    <r>
      <t xml:space="preserve">入学時期
</t>
    </r>
    <r>
      <rPr>
        <sz val="10"/>
        <rFont val="Times New Roman"/>
        <family val="1"/>
      </rPr>
      <t>Enrollment Period</t>
    </r>
    <rPh sb="0" eb="2">
      <t>ニュウガク</t>
    </rPh>
    <rPh sb="2" eb="4">
      <t>ジキ</t>
    </rPh>
    <phoneticPr fontId="1"/>
  </si>
  <si>
    <r>
      <rPr>
        <sz val="10.5"/>
        <rFont val="Century"/>
        <family val="1"/>
      </rPr>
      <t xml:space="preserve">  10</t>
    </r>
    <r>
      <rPr>
        <sz val="10.5"/>
        <rFont val="ＭＳ Ｐ明朝"/>
        <family val="1"/>
        <charset val="128"/>
      </rPr>
      <t xml:space="preserve">月 / </t>
    </r>
    <r>
      <rPr>
        <sz val="10.5"/>
        <rFont val="Times New Roman"/>
        <family val="1"/>
      </rPr>
      <t>October</t>
    </r>
    <rPh sb="4" eb="5">
      <t>ガツ</t>
    </rPh>
    <phoneticPr fontId="1"/>
  </si>
  <si>
    <r>
      <t>*</t>
    </r>
    <r>
      <rPr>
        <vertAlign val="superscript"/>
        <sz val="9"/>
        <rFont val="Times New Roman"/>
        <family val="1"/>
      </rPr>
      <t>1</t>
    </r>
    <r>
      <rPr>
        <vertAlign val="superscript"/>
        <sz val="9"/>
        <rFont val="ＭＳ 明朝"/>
        <family val="1"/>
        <charset val="128"/>
      </rPr>
      <t>　</t>
    </r>
    <r>
      <rPr>
        <sz val="9"/>
        <rFont val="ＭＳ Ｐ明朝"/>
        <family val="1"/>
        <charset val="128"/>
      </rPr>
      <t>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phoneticPr fontId="1"/>
  </si>
  <si>
    <r>
      <t>*</t>
    </r>
    <r>
      <rPr>
        <vertAlign val="superscript"/>
        <sz val="9"/>
        <rFont val="Times New Roman"/>
        <family val="1"/>
      </rPr>
      <t>2</t>
    </r>
    <r>
      <rPr>
        <vertAlign val="superscript"/>
        <sz val="9"/>
        <rFont val="ＭＳ Ｐ明朝"/>
        <family val="1"/>
        <charset val="128"/>
      </rPr>
      <t>　</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4" eb="6">
      <t>カンジ</t>
    </rPh>
    <rPh sb="6" eb="8">
      <t>シメイ</t>
    </rPh>
    <rPh sb="12" eb="14">
      <t>キニュウ</t>
    </rPh>
    <phoneticPr fontId="1"/>
  </si>
  <si>
    <r>
      <t>志望する専攻・コースを選択すること　</t>
    </r>
    <r>
      <rPr>
        <sz val="10"/>
        <rFont val="Times New Roman"/>
        <family val="1"/>
      </rPr>
      <t>Select a Program and a Course you want to enroll in.</t>
    </r>
    <phoneticPr fontId="1"/>
  </si>
  <si>
    <t>The University of Kitakyushu, Master's Program : Application Form</t>
    <phoneticPr fontId="1"/>
  </si>
  <si>
    <r>
      <t xml:space="preserve">The University of Kitakyushu, Master's Program </t>
    </r>
    <r>
      <rPr>
        <sz val="10.5"/>
        <rFont val="ＭＳ Ｐ明朝"/>
        <family val="1"/>
        <charset val="128"/>
      </rPr>
      <t>：</t>
    </r>
    <r>
      <rPr>
        <sz val="10.5"/>
        <rFont val="Times New Roman"/>
        <family val="1"/>
      </rPr>
      <t>Test Admission Card</t>
    </r>
    <phoneticPr fontId="1"/>
  </si>
  <si>
    <r>
      <t xml:space="preserve">The University of Kitakyushu, Master's Program </t>
    </r>
    <r>
      <rPr>
        <sz val="11"/>
        <rFont val="ＭＳ Ｐ明朝"/>
        <family val="1"/>
        <charset val="128"/>
      </rPr>
      <t>：</t>
    </r>
    <r>
      <rPr>
        <sz val="11"/>
        <rFont val="Times New Roman"/>
        <family val="1"/>
      </rPr>
      <t>Address Card</t>
    </r>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</si>
  <si>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</si>
  <si>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t>Graduate School of Environmental Engineering, The University of Kitakyushu</t>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</si>
  <si>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</si>
  <si>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5"/>
        <rFont val="ＭＳ Ｐ明朝"/>
        <family val="1"/>
        <charset val="128"/>
      </rPr>
      <t xml:space="preserve">別紙にて入学希望理由書を作成し、提出すること。
Ａ４　１枚程度、様式自由。　必ず志望専攻・コース名を記入すること。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1"/>
  </si>
  <si>
    <r>
      <rPr>
        <sz val="10"/>
        <rFont val="ＭＳ Ｐ明朝"/>
        <family val="1"/>
        <charset val="128"/>
      </rPr>
      <t>携帯電話番号</t>
    </r>
    <r>
      <rPr>
        <sz val="10"/>
        <rFont val="Times New Roman"/>
        <family val="1"/>
        <charset val="128"/>
      </rPr>
      <t xml:space="preserve"> / Mobile</t>
    </r>
    <phoneticPr fontId="1"/>
  </si>
  <si>
    <r>
      <rPr>
        <b/>
        <sz val="11"/>
        <rFont val="ＭＳ Ｐ明朝"/>
        <family val="1"/>
        <charset val="128"/>
      </rPr>
      <t>住所･連絡先</t>
    </r>
    <r>
      <rPr>
        <b/>
        <sz val="11"/>
        <rFont val="Century"/>
        <family val="1"/>
      </rPr>
      <t xml:space="preserve"> / Contact
</t>
    </r>
    <r>
      <rPr>
        <b/>
        <sz val="8"/>
        <rFont val="Century"/>
        <family val="1"/>
      </rPr>
      <t xml:space="preserve"> </t>
    </r>
    <r>
      <rPr>
        <b/>
        <sz val="8"/>
        <rFont val="MS UI Gothic"/>
        <family val="1"/>
        <charset val="1"/>
      </rPr>
      <t>※</t>
    </r>
    <r>
      <rPr>
        <b/>
        <sz val="8"/>
        <rFont val="ＭＳ Ｐ明朝"/>
        <family val="1"/>
        <charset val="128"/>
      </rPr>
      <t>海外在住の方の書類は全てこの住所に送付されます。送付先が異なる場合は必ずお知らせください。</t>
    </r>
    <r>
      <rPr>
        <b/>
        <sz val="8"/>
        <rFont val="Century"/>
        <family val="1"/>
      </rPr>
      <t xml:space="preserve">
</t>
    </r>
    <r>
      <rPr>
        <b/>
        <sz val="8"/>
        <rFont val="ＭＳ Ｐ明朝"/>
        <family val="1"/>
        <charset val="128"/>
      </rPr>
      <t>　</t>
    </r>
    <r>
      <rPr>
        <b/>
        <sz val="8"/>
        <rFont val="Century"/>
        <family val="1"/>
      </rPr>
      <t>All documents for applicants residing outside Japan will be sent to this address. If there are any changes inform us.</t>
    </r>
    <phoneticPr fontId="1"/>
  </si>
  <si>
    <r>
      <t xml:space="preserve">≪注意 / </t>
    </r>
    <r>
      <rPr>
        <sz val="10.5"/>
        <rFont val="Times New Roman"/>
        <family val="1"/>
      </rPr>
      <t>Notice</t>
    </r>
    <r>
      <rPr>
        <sz val="10.5"/>
        <rFont val="ＭＳ Ｐ明朝"/>
        <family val="1"/>
        <charset val="128"/>
      </rPr>
      <t>≫　</t>
    </r>
    <rPh sb="1" eb="3">
      <t>チュウイ</t>
    </rPh>
    <phoneticPr fontId="1"/>
  </si>
  <si>
    <r>
      <rPr>
        <sz val="10"/>
        <rFont val="ＭＳ Ｐ明朝"/>
        <family val="1"/>
        <charset val="128"/>
      </rPr>
      <t>オンライン試験事前審査</t>
    </r>
    <r>
      <rPr>
        <sz val="10"/>
        <rFont val="ＭＳ Ｐゴシック"/>
        <family val="3"/>
        <charset val="128"/>
      </rPr>
      <t xml:space="preserve">
</t>
    </r>
    <r>
      <rPr>
        <sz val="10"/>
        <rFont val="Times New Roman"/>
        <family val="1"/>
      </rPr>
      <t>Screening of Online Selection</t>
    </r>
    <phoneticPr fontId="1"/>
  </si>
  <si>
    <r>
      <rPr>
        <sz val="10"/>
        <rFont val="ＭＳ Ｐ明朝"/>
        <family val="1"/>
        <charset val="128"/>
      </rPr>
      <t>出願資格事前審査</t>
    </r>
    <r>
      <rPr>
        <sz val="10"/>
        <rFont val="ＭＳ Ｐゴシック"/>
        <family val="3"/>
        <charset val="128"/>
      </rPr>
      <t xml:space="preserve">
</t>
    </r>
    <r>
      <rPr>
        <sz val="10"/>
        <rFont val="Times New Roman"/>
        <family val="1"/>
      </rPr>
      <t xml:space="preserve">Screening of Qualifications for Applying </t>
    </r>
    <rPh sb="0" eb="2">
      <t>シュツガン</t>
    </rPh>
    <phoneticPr fontId="1"/>
  </si>
  <si>
    <r>
      <rPr>
        <sz val="10"/>
        <rFont val="ＭＳ Ｐ明朝"/>
        <family val="1"/>
        <charset val="128"/>
      </rPr>
      <t>※該当するものを選択してください。</t>
    </r>
    <r>
      <rPr>
        <sz val="10"/>
        <rFont val="ＭＳ Ｐゴシック"/>
        <family val="3"/>
        <charset val="128"/>
      </rPr>
      <t xml:space="preserve">/ </t>
    </r>
    <r>
      <rPr>
        <sz val="10"/>
        <rFont val="Times New Roman"/>
        <family val="1"/>
      </rPr>
      <t>Please check the items that you apply.</t>
    </r>
    <phoneticPr fontId="1"/>
  </si>
  <si>
    <r>
      <t>　北九州市立大学ひびきのキャンパス /</t>
    </r>
    <r>
      <rPr>
        <sz val="9"/>
        <rFont val="Times New Roman"/>
        <family val="1"/>
      </rPr>
      <t xml:space="preserve"> The University of Kitakyushu, Hibikino Campus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</si>
</sst>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quot;)&quot;"/>
    <numFmt numFmtId="177" formatCode="h:mm;@"/>
    <numFmt numFmtId="178" formatCode=";;;"/>
  </numFmts>
  <fonts count="107">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vertAlign val="superscript"/>
      <sz val="9"/>
      <name val="Times New Roman"/>
      <family val="1"/>
    </font>
    <font>
      <vertAlign val="superscript"/>
      <sz val="9"/>
      <name val="ＭＳ 明朝"/>
      <family val="1"/>
      <charset val="128"/>
    </font>
    <font>
      <vertAlign val="superscript"/>
      <sz val="9"/>
      <name val="ＭＳ Ｐ明朝"/>
      <family val="1"/>
      <charset val="128"/>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b/>
      <sz val="12"/>
      <name val="Century"/>
      <family val="3"/>
      <charset val="128"/>
    </font>
    <font>
      <sz val="10.5"/>
      <name val="Century"/>
      <family val="1"/>
      <charset val="128"/>
    </font>
    <font>
      <sz val="12"/>
      <name val="Times New Roman"/>
      <family val="1"/>
      <charset val="128"/>
    </font>
    <font>
      <sz val="10"/>
      <name val="Century"/>
      <family val="1"/>
      <charset val="128"/>
    </font>
    <font>
      <sz val="10"/>
      <name val="Times New Roman"/>
      <family val="1"/>
      <charset val="128"/>
    </font>
    <font>
      <b/>
      <sz val="9"/>
      <name val="Times New Roman"/>
      <family val="1"/>
      <charset val="128"/>
    </font>
    <font>
      <sz val="13"/>
      <name val="Times New Roman"/>
      <family val="1"/>
    </font>
    <font>
      <sz val="9"/>
      <name val="Century"/>
      <family val="1"/>
      <charset val="128"/>
    </font>
    <font>
      <b/>
      <sz val="8"/>
      <name val="MS UI Gothic"/>
      <family val="1"/>
      <charset val="1"/>
    </font>
    <font>
      <b/>
      <sz val="8"/>
      <name val="Century"/>
      <family val="1"/>
    </font>
    <font>
      <b/>
      <sz val="8"/>
      <name val="ＭＳ Ｐ明朝"/>
      <family val="1"/>
      <charset val="128"/>
    </font>
    <font>
      <b/>
      <sz val="11"/>
      <name val="Century"/>
      <family val="1"/>
      <charset val="128"/>
    </font>
    <font>
      <sz val="12"/>
      <name val="Century"/>
      <family val="1"/>
      <charset val="128"/>
    </font>
    <font>
      <sz val="11"/>
      <name val="Century"/>
      <family val="1"/>
      <charset val="128"/>
    </font>
    <font>
      <b/>
      <sz val="22"/>
      <name val="Century"/>
      <family val="1"/>
    </font>
    <font>
      <b/>
      <sz val="20"/>
      <name val="Century"/>
      <family val="1"/>
      <charset val="128"/>
    </font>
    <font>
      <b/>
      <sz val="20"/>
      <name val="ＭＳ Ｐ明朝"/>
      <family val="1"/>
      <charset val="128"/>
    </font>
    <font>
      <sz val="14"/>
      <color theme="0"/>
      <name val="ＭＳ Ｐ明朝"/>
      <family val="1"/>
      <charset val="128"/>
    </font>
    <font>
      <sz val="10.5"/>
      <color theme="0"/>
      <name val="ＭＳ Ｐ明朝"/>
      <family val="1"/>
      <charset val="128"/>
    </font>
    <font>
      <sz val="10.5"/>
      <color theme="0"/>
      <name val="Century"/>
      <family val="1"/>
    </font>
    <font>
      <sz val="11"/>
      <color theme="0"/>
      <name val="ＭＳ Ｐ明朝"/>
      <family val="1"/>
      <charset val="128"/>
    </font>
    <font>
      <sz val="10.5"/>
      <name val="ＭＳ ゴシック"/>
      <family val="1"/>
      <charset val="128"/>
    </font>
    <font>
      <sz val="20"/>
      <name val="Times New Roman"/>
      <family val="1"/>
    </font>
    <font>
      <sz val="10.5"/>
      <name val="ＭＳ Ｐゴシック"/>
      <family val="3"/>
      <charset val="128"/>
    </font>
    <font>
      <sz val="9"/>
      <name val="Yu Gothic"/>
      <family val="1"/>
      <charset val="128"/>
    </font>
    <font>
      <b/>
      <sz val="10.5"/>
      <name val="Arial Unicode MS"/>
      <family val="3"/>
      <charset val="128"/>
    </font>
    <font>
      <sz val="10.5"/>
      <color theme="0"/>
      <name val="ＭＳ ゴシック"/>
      <family val="3"/>
      <charset val="128"/>
    </font>
    <font>
      <b/>
      <sz val="20"/>
      <name val="Times New Roman"/>
      <family val="1"/>
    </font>
    <font>
      <sz val="9"/>
      <name val="Times New Roman"/>
      <family val="1"/>
      <charset val="128"/>
    </font>
    <font>
      <sz val="10"/>
      <name val="MS P明朝"/>
      <family val="1"/>
      <charset val="128"/>
    </font>
    <font>
      <b/>
      <sz val="10"/>
      <name val="Century"/>
      <family val="1"/>
      <charset val="128"/>
    </font>
    <font>
      <sz val="10.5"/>
      <name val="Times New Roman"/>
      <family val="1"/>
      <charset val="128"/>
    </font>
    <font>
      <sz val="8"/>
      <name val="Century"/>
      <family val="1"/>
      <charset val="128"/>
    </font>
    <font>
      <b/>
      <sz val="16"/>
      <name val="Times New Roman"/>
      <family val="1"/>
      <charset val="128"/>
    </font>
    <font>
      <sz val="11"/>
      <name val="ＭＳ Ｐゴシック"/>
      <family val="3"/>
      <charset val="128"/>
      <scheme val="minor"/>
    </font>
    <font>
      <sz val="10.5"/>
      <name val="ＭＳ Ｐゴシック"/>
      <family val="3"/>
      <charset val="128"/>
      <scheme val="minor"/>
    </font>
    <font>
      <sz val="6"/>
      <name val="Times New Roman"/>
      <family val="1"/>
      <charset val="128"/>
    </font>
    <font>
      <sz val="10"/>
      <color theme="0"/>
      <name val="ＭＳ 明朝"/>
      <family val="1"/>
      <charset val="128"/>
    </font>
    <font>
      <b/>
      <sz val="12"/>
      <name val="Segoe UI Symbol"/>
      <family val="2"/>
    </font>
    <font>
      <sz val="10.5"/>
      <color rgb="FFFFFFFF"/>
      <name val="ＭＳ Ｐ明朝"/>
      <family val="1"/>
      <charset val="128"/>
    </font>
    <font>
      <sz val="10.5"/>
      <color theme="0"/>
      <name val="Century"/>
      <family val="1"/>
      <charset val="128"/>
    </font>
    <font>
      <sz val="10"/>
      <name val="ＭＳ Ｐゴシック"/>
      <family val="1"/>
      <charset val="128"/>
    </font>
  </fonts>
  <fills count="4">
    <fill>
      <patternFill patternType="none"/>
    </fill>
    <fill>
      <patternFill patternType="gray125"/>
    </fill>
    <fill>
      <patternFill patternType="solid">
        <fgColor indexed="22"/>
        <bgColor indexed="64"/>
      </patternFill>
    </fill>
    <fill>
      <patternFill patternType="solid">
        <fgColor rgb="FFFFC000"/>
        <bgColor indexed="64"/>
      </patternFill>
    </fill>
  </fills>
  <borders count="140">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Dot">
        <color indexed="64"/>
      </right>
      <top style="dashDot">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dashDotDot">
        <color indexed="64"/>
      </left>
      <right/>
      <top style="dash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6">
    <xf numFmtId="0" fontId="0" fillId="0" borderId="0" xfId="0"/>
    <xf numFmtId="0" fontId="8" fillId="0" borderId="0" xfId="0" applyFont="1" applyAlignment="1">
      <alignment horizontal="right" vertical="center"/>
    </xf>
    <xf numFmtId="0" fontId="8" fillId="0" borderId="0" xfId="0" applyFont="1"/>
    <xf numFmtId="0" fontId="8" fillId="0" borderId="0" xfId="0" applyFont="1" applyAlignment="1">
      <alignment horizontal="left"/>
    </xf>
    <xf numFmtId="0" fontId="11" fillId="0" borderId="0" xfId="0" applyFont="1"/>
    <xf numFmtId="0" fontId="2" fillId="0" borderId="0" xfId="0" applyFont="1" applyAlignment="1">
      <alignment vertical="center"/>
    </xf>
    <xf numFmtId="0" fontId="17" fillId="0" borderId="0" xfId="0" applyFont="1" applyAlignment="1">
      <alignment horizontal="left" vertical="center" wrapText="1"/>
    </xf>
    <xf numFmtId="0" fontId="36" fillId="0" borderId="0" xfId="0" applyFont="1" applyAlignment="1">
      <alignment vertical="top"/>
    </xf>
    <xf numFmtId="0" fontId="17" fillId="0" borderId="53" xfId="0" applyFont="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 fillId="0" borderId="0" xfId="0" applyFont="1"/>
    <xf numFmtId="0" fontId="22" fillId="0" borderId="0" xfId="0" applyFont="1"/>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0" fillId="0" borderId="0" xfId="0" applyFont="1" applyAlignment="1">
      <alignment horizontal="left" vertical="center"/>
    </xf>
    <xf numFmtId="0" fontId="2" fillId="0" borderId="0" xfId="0" applyFont="1" applyAlignment="1">
      <alignment horizontal="right" vertical="center"/>
    </xf>
    <xf numFmtId="0" fontId="41" fillId="0" borderId="0" xfId="0" applyFont="1" applyAlignment="1">
      <alignment vertical="center"/>
    </xf>
    <xf numFmtId="0" fontId="10" fillId="0" borderId="8" xfId="0" applyFont="1" applyBorder="1" applyAlignment="1">
      <alignment horizontal="left" vertical="center"/>
    </xf>
    <xf numFmtId="0" fontId="41" fillId="0" borderId="0" xfId="0" applyFont="1" applyAlignment="1">
      <alignment vertical="center" shrinkToFit="1"/>
    </xf>
    <xf numFmtId="0" fontId="41" fillId="0" borderId="8" xfId="0" applyFont="1" applyBorder="1" applyAlignment="1">
      <alignment vertical="center" shrinkToFit="1"/>
    </xf>
    <xf numFmtId="0" fontId="17" fillId="0" borderId="55" xfId="0" applyFont="1" applyBorder="1" applyAlignment="1">
      <alignment horizontal="center" vertical="center"/>
    </xf>
    <xf numFmtId="0" fontId="17" fillId="0" borderId="0" xfId="0" applyFont="1" applyAlignment="1">
      <alignment horizontal="center" vertical="center"/>
    </xf>
    <xf numFmtId="0" fontId="4" fillId="0" borderId="0" xfId="0" applyFont="1" applyAlignment="1">
      <alignment horizontal="left"/>
    </xf>
    <xf numFmtId="0" fontId="2" fillId="0" borderId="10" xfId="0" applyFont="1" applyBorder="1" applyAlignment="1">
      <alignment vertical="center"/>
    </xf>
    <xf numFmtId="0" fontId="16" fillId="0" borderId="10" xfId="0" applyFont="1" applyBorder="1" applyAlignment="1">
      <alignment vertical="center"/>
    </xf>
    <xf numFmtId="0" fontId="14" fillId="0" borderId="1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6" fillId="0" borderId="0" xfId="0" applyFont="1" applyAlignment="1">
      <alignment vertical="center"/>
    </xf>
    <xf numFmtId="0" fontId="17" fillId="0" borderId="5" xfId="0" applyFont="1" applyBorder="1" applyAlignment="1">
      <alignment horizontal="center" vertical="center"/>
    </xf>
    <xf numFmtId="0" fontId="17" fillId="0" borderId="20" xfId="0" applyFont="1" applyBorder="1" applyAlignment="1">
      <alignment horizontal="center" vertical="center"/>
    </xf>
    <xf numFmtId="0" fontId="17" fillId="0" borderId="18" xfId="0" applyFont="1" applyBorder="1" applyAlignment="1">
      <alignment horizontal="center" vertical="top" wrapText="1"/>
    </xf>
    <xf numFmtId="0" fontId="17" fillId="0" borderId="5" xfId="0" applyFont="1" applyBorder="1" applyAlignment="1">
      <alignment horizontal="center" vertical="top"/>
    </xf>
    <xf numFmtId="0" fontId="8" fillId="0" borderId="0" xfId="0" applyFont="1" applyAlignment="1">
      <alignment horizontal="center" vertical="center"/>
    </xf>
    <xf numFmtId="0" fontId="17" fillId="0" borderId="0" xfId="0" applyFont="1" applyAlignment="1">
      <alignment vertical="center"/>
    </xf>
    <xf numFmtId="0" fontId="8" fillId="0" borderId="94" xfId="0" applyFont="1" applyBorder="1" applyAlignment="1">
      <alignment vertical="center" wrapText="1"/>
    </xf>
    <xf numFmtId="0" fontId="8" fillId="0" borderId="105" xfId="0" applyFont="1" applyBorder="1" applyAlignment="1">
      <alignment vertical="center" wrapText="1"/>
    </xf>
    <xf numFmtId="0" fontId="33" fillId="0" borderId="0" xfId="0" applyFont="1" applyAlignment="1">
      <alignment horizontal="center" vertical="center" wrapText="1"/>
    </xf>
    <xf numFmtId="0" fontId="36" fillId="0" borderId="0" xfId="0" applyFont="1" applyAlignment="1">
      <alignment horizontal="right"/>
    </xf>
    <xf numFmtId="0" fontId="21"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43" fillId="0" borderId="0" xfId="0" applyFont="1" applyAlignment="1">
      <alignment horizontal="right"/>
    </xf>
    <xf numFmtId="0" fontId="52" fillId="0" borderId="0" xfId="0" applyFont="1"/>
    <xf numFmtId="0" fontId="23" fillId="0" borderId="0" xfId="0" applyFont="1" applyAlignment="1">
      <alignment horizontal="right" vertical="center"/>
    </xf>
    <xf numFmtId="0" fontId="49" fillId="0" borderId="0" xfId="0" applyFont="1" applyAlignment="1">
      <alignment vertical="top"/>
    </xf>
    <xf numFmtId="0" fontId="26" fillId="0" borderId="0" xfId="0" applyFont="1" applyAlignment="1">
      <alignmen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51"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shrinkToFit="1"/>
    </xf>
    <xf numFmtId="0" fontId="18" fillId="0" borderId="0" xfId="0" applyFont="1" applyAlignment="1">
      <alignment vertical="center"/>
    </xf>
    <xf numFmtId="0" fontId="0" fillId="0" borderId="0" xfId="0" applyAlignment="1">
      <alignment vertical="center"/>
    </xf>
    <xf numFmtId="0" fontId="5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xf>
    <xf numFmtId="0" fontId="27" fillId="0" borderId="0" xfId="0" applyFont="1" applyAlignment="1">
      <alignment horizontal="left" vertical="center"/>
    </xf>
    <xf numFmtId="0" fontId="16" fillId="0" borderId="95" xfId="0" applyFont="1" applyBorder="1"/>
    <xf numFmtId="0" fontId="30" fillId="0" borderId="95" xfId="0" applyFont="1" applyBorder="1" applyAlignment="1">
      <alignment vertical="top"/>
    </xf>
    <xf numFmtId="0" fontId="30" fillId="0" borderId="119" xfId="0" applyFont="1" applyBorder="1" applyAlignment="1">
      <alignment vertical="top"/>
    </xf>
    <xf numFmtId="0" fontId="16" fillId="0" borderId="0" xfId="0" applyFont="1"/>
    <xf numFmtId="0" fontId="30" fillId="0" borderId="0" xfId="0" applyFont="1" applyAlignment="1">
      <alignment vertical="top"/>
    </xf>
    <xf numFmtId="0" fontId="30" fillId="0" borderId="96" xfId="0" applyFont="1" applyBorder="1" applyAlignment="1">
      <alignment vertical="top"/>
    </xf>
    <xf numFmtId="0" fontId="30" fillId="0" borderId="0" xfId="0" applyFont="1" applyAlignment="1">
      <alignment horizontal="right" vertical="top"/>
    </xf>
    <xf numFmtId="0" fontId="78" fillId="0" borderId="0" xfId="0" applyFont="1"/>
    <xf numFmtId="0" fontId="17" fillId="0" borderId="0" xfId="0" applyFont="1"/>
    <xf numFmtId="0" fontId="17" fillId="0" borderId="7" xfId="0" applyFont="1" applyBorder="1"/>
    <xf numFmtId="0" fontId="16" fillId="0" borderId="59" xfId="0" applyFont="1" applyBorder="1"/>
    <xf numFmtId="0" fontId="2" fillId="0" borderId="0" xfId="0" applyFont="1"/>
    <xf numFmtId="0" fontId="16" fillId="0" borderId="0" xfId="0" applyFont="1" applyAlignment="1">
      <alignment vertical="top"/>
    </xf>
    <xf numFmtId="0" fontId="17" fillId="0" borderId="96" xfId="0" applyFont="1" applyBorder="1"/>
    <xf numFmtId="0" fontId="17" fillId="0" borderId="0" xfId="0" applyFont="1" applyAlignment="1">
      <alignment vertical="top"/>
    </xf>
    <xf numFmtId="0" fontId="18" fillId="0" borderId="96" xfId="0" applyFont="1" applyBorder="1" applyAlignment="1">
      <alignment vertical="center"/>
    </xf>
    <xf numFmtId="0" fontId="20" fillId="0" borderId="0" xfId="0" applyFont="1"/>
    <xf numFmtId="0" fontId="16" fillId="0" borderId="0" xfId="0" applyFont="1" applyAlignment="1">
      <alignment horizontal="center" vertical="center"/>
    </xf>
    <xf numFmtId="0" fontId="16" fillId="0" borderId="96" xfId="0" applyFont="1" applyBorder="1"/>
    <xf numFmtId="0" fontId="17" fillId="0" borderId="7" xfId="0" applyFont="1" applyBorder="1" applyAlignment="1">
      <alignment vertical="center"/>
    </xf>
    <xf numFmtId="0" fontId="29" fillId="0" borderId="0" xfId="0" applyFont="1" applyAlignment="1">
      <alignment vertical="center" wrapText="1"/>
    </xf>
    <xf numFmtId="0" fontId="48" fillId="0" borderId="0" xfId="0" applyFont="1"/>
    <xf numFmtId="0" fontId="4" fillId="0" borderId="59" xfId="0" applyFont="1" applyBorder="1" applyAlignment="1">
      <alignment shrinkToFit="1"/>
    </xf>
    <xf numFmtId="0" fontId="35" fillId="0" borderId="13" xfId="0" applyFont="1" applyBorder="1" applyAlignment="1">
      <alignment vertical="top"/>
    </xf>
    <xf numFmtId="0" fontId="35" fillId="0" borderId="33" xfId="0" applyFont="1" applyBorder="1" applyAlignment="1">
      <alignment vertical="top"/>
    </xf>
    <xf numFmtId="0" fontId="36" fillId="0" borderId="59" xfId="0" applyFont="1" applyBorder="1" applyAlignment="1">
      <alignment vertical="top" shrinkToFit="1"/>
    </xf>
    <xf numFmtId="0" fontId="35" fillId="0" borderId="5" xfId="0" applyFont="1" applyBorder="1" applyAlignment="1">
      <alignment vertical="top"/>
    </xf>
    <xf numFmtId="0" fontId="35" fillId="0" borderId="35" xfId="0" applyFont="1" applyBorder="1" applyAlignment="1">
      <alignment vertical="top"/>
    </xf>
    <xf numFmtId="0" fontId="7" fillId="0" borderId="0" xfId="0" applyFont="1" applyAlignment="1">
      <alignment horizontal="left" vertical="center"/>
    </xf>
    <xf numFmtId="0" fontId="2" fillId="0" borderId="0" xfId="0" applyFont="1" applyAlignment="1">
      <alignment horizontal="left" vertical="center"/>
    </xf>
    <xf numFmtId="0" fontId="60" fillId="0" borderId="0" xfId="0" applyFont="1" applyAlignment="1">
      <alignment horizontal="center" vertical="center" wrapText="1"/>
    </xf>
    <xf numFmtId="0" fontId="63" fillId="0" borderId="0" xfId="0" applyFont="1" applyAlignment="1">
      <alignment horizontal="left" vertical="center"/>
    </xf>
    <xf numFmtId="0" fontId="5"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0" fillId="0" borderId="0" xfId="0" applyAlignment="1">
      <alignment horizontal="center" vertical="center"/>
    </xf>
    <xf numFmtId="0" fontId="67" fillId="0" borderId="0" xfId="0" applyFont="1" applyAlignment="1">
      <alignment vertical="center"/>
    </xf>
    <xf numFmtId="0" fontId="0" fillId="0" borderId="0" xfId="0" applyAlignment="1">
      <alignment horizontal="left" vertical="center"/>
    </xf>
    <xf numFmtId="0" fontId="17" fillId="0" borderId="0" xfId="0" applyFont="1" applyAlignment="1">
      <alignment horizontal="left" vertical="center"/>
    </xf>
    <xf numFmtId="0" fontId="0" fillId="0" borderId="129" xfId="0" applyBorder="1"/>
    <xf numFmtId="0" fontId="0" fillId="3" borderId="129" xfId="0" applyFill="1" applyBorder="1" applyAlignment="1">
      <alignment horizontal="center" vertical="center" wrapText="1"/>
    </xf>
    <xf numFmtId="0" fontId="0" fillId="3" borderId="129" xfId="0" applyFill="1" applyBorder="1" applyAlignment="1">
      <alignment horizontal="center" vertical="center"/>
    </xf>
    <xf numFmtId="0" fontId="17" fillId="3" borderId="129" xfId="0" applyFont="1" applyFill="1" applyBorder="1" applyAlignment="1">
      <alignment horizontal="center" vertical="center"/>
    </xf>
    <xf numFmtId="20" fontId="17" fillId="3" borderId="129" xfId="0" applyNumberFormat="1" applyFont="1" applyFill="1" applyBorder="1" applyAlignment="1">
      <alignment horizontal="center" vertical="center"/>
    </xf>
    <xf numFmtId="0" fontId="66" fillId="3" borderId="129" xfId="0" applyFont="1" applyFill="1" applyBorder="1" applyAlignment="1">
      <alignment horizontal="center" vertical="center"/>
    </xf>
    <xf numFmtId="0" fontId="10" fillId="3" borderId="129" xfId="0" applyFont="1" applyFill="1" applyBorder="1" applyAlignment="1">
      <alignment horizontal="center" vertical="center"/>
    </xf>
    <xf numFmtId="0" fontId="88" fillId="0" borderId="129" xfId="0" applyFont="1" applyBorder="1" applyAlignment="1">
      <alignment vertical="center"/>
    </xf>
    <xf numFmtId="0" fontId="41" fillId="0" borderId="0" xfId="0" applyFont="1" applyAlignment="1">
      <alignment horizontal="left" vertical="top"/>
    </xf>
    <xf numFmtId="0" fontId="3" fillId="0" borderId="0" xfId="0" applyFont="1" applyAlignment="1">
      <alignment horizontal="left"/>
    </xf>
    <xf numFmtId="0" fontId="41" fillId="0" borderId="0" xfId="0" applyFont="1" applyAlignment="1">
      <alignment vertical="top"/>
    </xf>
    <xf numFmtId="0" fontId="83" fillId="0" borderId="27" xfId="0" applyFont="1" applyBorder="1" applyAlignment="1" applyProtection="1">
      <alignment horizontal="right" vertical="center"/>
      <protection locked="0"/>
    </xf>
    <xf numFmtId="0" fontId="82" fillId="0" borderId="47" xfId="0" applyFont="1" applyBorder="1" applyAlignment="1" applyProtection="1">
      <alignment horizontal="center" vertical="center"/>
      <protection locked="0"/>
    </xf>
    <xf numFmtId="0" fontId="85" fillId="0" borderId="32" xfId="0" applyFont="1" applyBorder="1" applyAlignment="1" applyProtection="1">
      <alignment horizontal="right" vertical="center"/>
      <protection locked="0"/>
    </xf>
    <xf numFmtId="0" fontId="85" fillId="0" borderId="45" xfId="0" applyFont="1" applyBorder="1" applyAlignment="1" applyProtection="1">
      <alignment horizontal="right" vertical="center"/>
      <protection locked="0"/>
    </xf>
    <xf numFmtId="0" fontId="85" fillId="0" borderId="53" xfId="0" applyFont="1" applyBorder="1" applyAlignment="1" applyProtection="1">
      <alignment horizontal="right" vertical="center"/>
      <protection locked="0"/>
    </xf>
    <xf numFmtId="0" fontId="82" fillId="0" borderId="42" xfId="0" applyFont="1" applyBorder="1" applyAlignment="1" applyProtection="1">
      <alignment horizontal="center" vertical="center"/>
      <protection locked="0"/>
    </xf>
    <xf numFmtId="0" fontId="85" fillId="0" borderId="23" xfId="0" applyFont="1" applyBorder="1" applyAlignment="1" applyProtection="1">
      <alignment horizontal="right" vertical="center"/>
      <protection locked="0"/>
    </xf>
    <xf numFmtId="0" fontId="93" fillId="0" borderId="0" xfId="0" applyFont="1"/>
    <xf numFmtId="0" fontId="22" fillId="0" borderId="0" xfId="0" applyFont="1" applyAlignment="1">
      <alignment horizontal="center" vertical="center" wrapText="1"/>
    </xf>
    <xf numFmtId="0" fontId="22" fillId="0" borderId="0" xfId="0" applyFont="1" applyAlignment="1">
      <alignment horizontal="center" vertical="center"/>
    </xf>
    <xf numFmtId="0" fontId="78" fillId="0" borderId="10" xfId="0" applyFont="1" applyBorder="1" applyAlignment="1">
      <alignment vertical="center"/>
    </xf>
    <xf numFmtId="0" fontId="93" fillId="0" borderId="5" xfId="0" applyFont="1" applyBorder="1" applyAlignment="1">
      <alignment horizontal="left"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wrapText="1"/>
    </xf>
    <xf numFmtId="0" fontId="15" fillId="0" borderId="0" xfId="0" applyFont="1"/>
    <xf numFmtId="0" fontId="16" fillId="0" borderId="0" xfId="0" applyFont="1" applyAlignment="1">
      <alignment horizontal="right"/>
    </xf>
    <xf numFmtId="0" fontId="30" fillId="0" borderId="96" xfId="0" applyFont="1" applyBorder="1" applyAlignment="1">
      <alignment horizontal="right" vertical="top"/>
    </xf>
    <xf numFmtId="0" fontId="14" fillId="0" borderId="0" xfId="0" applyFont="1" applyAlignment="1">
      <alignment vertical="top" wrapText="1"/>
    </xf>
    <xf numFmtId="0" fontId="14" fillId="0" borderId="96" xfId="0" applyFont="1" applyBorder="1" applyAlignment="1">
      <alignment vertical="top" wrapText="1"/>
    </xf>
    <xf numFmtId="0" fontId="22" fillId="0" borderId="0" xfId="0" applyFont="1" applyAlignment="1">
      <alignment vertical="top" wrapText="1"/>
    </xf>
    <xf numFmtId="0" fontId="14" fillId="0" borderId="0" xfId="0" applyFont="1" applyAlignment="1">
      <alignment horizontal="right" vertical="top" wrapText="1"/>
    </xf>
    <xf numFmtId="0" fontId="4" fillId="0" borderId="0" xfId="0" applyFont="1" applyAlignment="1">
      <alignment vertical="top"/>
    </xf>
    <xf numFmtId="0" fontId="17" fillId="0" borderId="0" xfId="0" applyFont="1" applyAlignment="1">
      <alignment horizontal="right"/>
    </xf>
    <xf numFmtId="0" fontId="40" fillId="0" borderId="0" xfId="0" applyFont="1" applyAlignment="1">
      <alignment wrapText="1"/>
    </xf>
    <xf numFmtId="0" fontId="85" fillId="0" borderId="10" xfId="0" applyFont="1" applyBorder="1" applyAlignment="1" applyProtection="1">
      <alignment horizontal="center" vertical="center"/>
      <protection locked="0"/>
    </xf>
    <xf numFmtId="0" fontId="8" fillId="0" borderId="0" xfId="0" applyFont="1" applyAlignment="1">
      <alignment horizont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8" fillId="0" borderId="54" xfId="0" applyFont="1" applyBorder="1" applyAlignment="1" applyProtection="1">
      <alignment vertical="center"/>
      <protection locked="0"/>
    </xf>
    <xf numFmtId="0" fontId="41" fillId="0" borderId="0" xfId="0" applyFont="1" applyAlignment="1" applyProtection="1">
      <alignment vertical="center" shrinkToFit="1"/>
      <protection locked="0"/>
    </xf>
    <xf numFmtId="0" fontId="41" fillId="0" borderId="0" xfId="0" applyFont="1" applyAlignment="1" applyProtection="1">
      <alignment horizontal="left" vertical="center"/>
      <protection locked="0"/>
    </xf>
    <xf numFmtId="0" fontId="2" fillId="0" borderId="31" xfId="0" applyFont="1" applyBorder="1" applyAlignment="1">
      <alignment vertical="center"/>
    </xf>
    <xf numFmtId="0" fontId="18" fillId="0" borderId="7" xfId="0" applyFont="1" applyBorder="1" applyAlignment="1">
      <alignment horizontal="left" vertical="center" wrapText="1"/>
    </xf>
    <xf numFmtId="0" fontId="20" fillId="0" borderId="0" xfId="0" applyFont="1" applyAlignment="1">
      <alignment vertical="center" wrapText="1"/>
    </xf>
    <xf numFmtId="0" fontId="18" fillId="0" borderId="8" xfId="0" applyFont="1" applyBorder="1" applyAlignment="1">
      <alignment horizontal="left" vertical="center" wrapText="1"/>
    </xf>
    <xf numFmtId="0" fontId="40" fillId="0" borderId="78" xfId="0" applyFont="1" applyBorder="1" applyAlignment="1">
      <alignment vertical="center"/>
    </xf>
    <xf numFmtId="0" fontId="22" fillId="0" borderId="0" xfId="0" applyFont="1" applyAlignment="1">
      <alignment horizontal="left" vertical="center"/>
    </xf>
    <xf numFmtId="0" fontId="4" fillId="0" borderId="13" xfId="0" applyFont="1" applyBorder="1" applyAlignment="1">
      <alignment horizontal="center" vertical="center" wrapText="1"/>
    </xf>
    <xf numFmtId="0" fontId="33" fillId="0" borderId="0" xfId="0" applyFont="1" applyAlignment="1">
      <alignment horizontal="center" vertical="center" shrinkToFit="1"/>
    </xf>
    <xf numFmtId="0" fontId="21" fillId="0" borderId="5" xfId="0" applyFont="1" applyBorder="1" applyAlignment="1" applyProtection="1">
      <alignment horizontal="center" vertical="center"/>
      <protection locked="0"/>
    </xf>
    <xf numFmtId="0" fontId="32" fillId="0" borderId="0" xfId="0" applyFont="1" applyAlignment="1" applyProtection="1">
      <alignment vertical="center"/>
      <protection locked="0"/>
    </xf>
    <xf numFmtId="0" fontId="40" fillId="0" borderId="0" xfId="0" applyFont="1" applyAlignment="1" applyProtection="1">
      <alignment wrapText="1"/>
      <protection locked="0"/>
    </xf>
    <xf numFmtId="0" fontId="17"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16" fillId="0" borderId="0" xfId="0" applyFont="1" applyAlignment="1" applyProtection="1">
      <alignment vertical="center"/>
      <protection locked="0"/>
    </xf>
    <xf numFmtId="0" fontId="16" fillId="0" borderId="0" xfId="0" applyFont="1" applyProtection="1">
      <protection locked="0"/>
    </xf>
    <xf numFmtId="0" fontId="17" fillId="0" borderId="0" xfId="0" applyFont="1" applyProtection="1">
      <protection locked="0"/>
    </xf>
    <xf numFmtId="0" fontId="2" fillId="0" borderId="0" xfId="0" applyFont="1" applyProtection="1">
      <protection locked="0"/>
    </xf>
    <xf numFmtId="0" fontId="16" fillId="0" borderId="0" xfId="0" applyFont="1" applyAlignment="1" applyProtection="1">
      <alignment vertical="top"/>
      <protection locked="0"/>
    </xf>
    <xf numFmtId="0" fontId="16" fillId="0" borderId="0" xfId="0" applyFont="1" applyAlignment="1" applyProtection="1">
      <alignment vertical="top" shrinkToFit="1"/>
      <protection locked="0"/>
    </xf>
    <xf numFmtId="0" fontId="8" fillId="0" borderId="0" xfId="0" applyFont="1" applyProtection="1">
      <protection locked="0"/>
    </xf>
    <xf numFmtId="0" fontId="17" fillId="0" borderId="124" xfId="0" applyFont="1" applyBorder="1" applyProtection="1">
      <protection locked="0"/>
    </xf>
    <xf numFmtId="0" fontId="17" fillId="0" borderId="5" xfId="0" applyFont="1" applyBorder="1" applyProtection="1">
      <protection locked="0"/>
    </xf>
    <xf numFmtId="0" fontId="14" fillId="0" borderId="0" xfId="0" applyFont="1" applyAlignment="1" applyProtection="1">
      <alignment vertical="center"/>
      <protection locked="0"/>
    </xf>
    <xf numFmtId="0" fontId="0" fillId="0" borderId="0" xfId="0" applyProtection="1">
      <protection locked="0"/>
    </xf>
    <xf numFmtId="0" fontId="17" fillId="0" borderId="95" xfId="0" applyFont="1" applyBorder="1"/>
    <xf numFmtId="0" fontId="16" fillId="0" borderId="95" xfId="0" applyFont="1" applyBorder="1" applyAlignment="1">
      <alignment vertical="center"/>
    </xf>
    <xf numFmtId="0" fontId="16" fillId="0" borderId="95" xfId="0" applyFont="1" applyBorder="1" applyAlignment="1">
      <alignment vertical="top"/>
    </xf>
    <xf numFmtId="0" fontId="6"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2" fillId="0" borderId="13" xfId="0" applyFont="1" applyBorder="1" applyAlignment="1">
      <alignment horizontal="center" vertical="center" wrapText="1"/>
    </xf>
    <xf numFmtId="0" fontId="0" fillId="0" borderId="0" xfId="0" applyAlignment="1" applyProtection="1">
      <alignment vertical="center"/>
      <protection locked="0"/>
    </xf>
    <xf numFmtId="0" fontId="6" fillId="0" borderId="0" xfId="0" applyFont="1" applyAlignment="1" applyProtection="1">
      <alignment vertical="top" wrapText="1"/>
      <protection locked="0"/>
    </xf>
    <xf numFmtId="0" fontId="34" fillId="0" borderId="137" xfId="0" applyFont="1" applyBorder="1" applyAlignment="1">
      <alignment vertical="top"/>
    </xf>
    <xf numFmtId="0" fontId="16" fillId="0" borderId="137" xfId="0" applyFont="1" applyBorder="1" applyAlignment="1">
      <alignment horizontal="left" vertical="top"/>
    </xf>
    <xf numFmtId="0" fontId="16" fillId="0" borderId="137" xfId="0" applyFont="1" applyBorder="1"/>
    <xf numFmtId="0" fontId="16" fillId="0" borderId="139" xfId="0" applyFont="1" applyBorder="1"/>
    <xf numFmtId="0" fontId="48" fillId="0" borderId="0" xfId="0" applyFont="1" applyAlignment="1">
      <alignment horizontal="left" vertical="top" wrapText="1"/>
    </xf>
    <xf numFmtId="0" fontId="17" fillId="0" borderId="123" xfId="0" applyFont="1" applyBorder="1" applyProtection="1">
      <protection locked="0"/>
    </xf>
    <xf numFmtId="0" fontId="16" fillId="0" borderId="123" xfId="0" applyFont="1" applyBorder="1" applyProtection="1">
      <protection locked="0"/>
    </xf>
    <xf numFmtId="0" fontId="8" fillId="0" borderId="124" xfId="0" applyFont="1" applyBorder="1" applyProtection="1">
      <protection locked="0"/>
    </xf>
    <xf numFmtId="0" fontId="16" fillId="0" borderId="125" xfId="0" applyFont="1" applyBorder="1" applyProtection="1">
      <protection locked="0"/>
    </xf>
    <xf numFmtId="0" fontId="17" fillId="0" borderId="126" xfId="0" applyFont="1" applyBorder="1" applyProtection="1">
      <protection locked="0"/>
    </xf>
    <xf numFmtId="0" fontId="17" fillId="0" borderId="127" xfId="0" applyFont="1" applyBorder="1" applyProtection="1">
      <protection locked="0"/>
    </xf>
    <xf numFmtId="0" fontId="16" fillId="0" borderId="126" xfId="0" applyFont="1" applyBorder="1" applyProtection="1">
      <protection locked="0"/>
    </xf>
    <xf numFmtId="49" fontId="40" fillId="0" borderId="30" xfId="0" applyNumberFormat="1" applyFont="1" applyBorder="1" applyAlignment="1" applyProtection="1">
      <alignment vertical="center" shrinkToFit="1"/>
      <protection locked="0"/>
    </xf>
    <xf numFmtId="49" fontId="40" fillId="0" borderId="44" xfId="0" applyNumberFormat="1" applyFont="1" applyBorder="1" applyAlignment="1" applyProtection="1">
      <alignment vertical="center" shrinkToFit="1"/>
      <protection locked="0"/>
    </xf>
    <xf numFmtId="0" fontId="40" fillId="0" borderId="5" xfId="0" applyFont="1" applyBorder="1" applyAlignment="1">
      <alignment horizontal="center" vertical="top"/>
    </xf>
    <xf numFmtId="0" fontId="4" fillId="0" borderId="1" xfId="0" applyFont="1" applyBorder="1" applyAlignment="1">
      <alignment vertical="center" wrapText="1"/>
    </xf>
    <xf numFmtId="0" fontId="4" fillId="0" borderId="13" xfId="0" applyFont="1" applyBorder="1" applyAlignment="1">
      <alignment vertical="center" wrapText="1"/>
    </xf>
    <xf numFmtId="0" fontId="4" fillId="0" borderId="46" xfId="0" applyFont="1" applyBorder="1" applyAlignment="1">
      <alignment vertical="center" wrapText="1"/>
    </xf>
    <xf numFmtId="0" fontId="4" fillId="0" borderId="20" xfId="0" applyFont="1" applyBorder="1" applyAlignment="1">
      <alignment vertical="center" wrapText="1"/>
    </xf>
    <xf numFmtId="0" fontId="41" fillId="0" borderId="13" xfId="0" applyFont="1" applyBorder="1" applyAlignment="1">
      <alignment wrapText="1"/>
    </xf>
    <xf numFmtId="0" fontId="41" fillId="0" borderId="29" xfId="0" applyFont="1" applyBorder="1" applyAlignment="1">
      <alignment wrapText="1"/>
    </xf>
    <xf numFmtId="0" fontId="41" fillId="0" borderId="20" xfId="0" applyFont="1" applyBorder="1" applyAlignment="1">
      <alignment vertical="top" wrapText="1"/>
    </xf>
    <xf numFmtId="0" fontId="41" fillId="0" borderId="65" xfId="0" applyFont="1" applyBorder="1" applyAlignment="1">
      <alignment vertical="top" wrapText="1"/>
    </xf>
    <xf numFmtId="0" fontId="2" fillId="0" borderId="17" xfId="0" applyFont="1" applyBorder="1" applyAlignment="1">
      <alignment vertical="center"/>
    </xf>
    <xf numFmtId="0" fontId="8" fillId="0" borderId="1" xfId="0" applyFont="1" applyBorder="1"/>
    <xf numFmtId="0" fontId="83" fillId="0" borderId="13" xfId="0" applyFont="1" applyBorder="1" applyProtection="1">
      <protection locked="0"/>
    </xf>
    <xf numFmtId="0" fontId="37" fillId="0" borderId="13" xfId="0" applyFont="1" applyBorder="1" applyAlignment="1">
      <alignment shrinkToFit="1"/>
    </xf>
    <xf numFmtId="0" fontId="102" fillId="0" borderId="13" xfId="0" applyFont="1" applyBorder="1" applyAlignment="1" applyProtection="1">
      <alignment shrinkToFit="1"/>
      <protection locked="0"/>
    </xf>
    <xf numFmtId="0" fontId="40" fillId="0" borderId="9" xfId="0" applyFont="1" applyBorder="1" applyAlignment="1">
      <alignment vertical="top" shrinkToFit="1"/>
    </xf>
    <xf numFmtId="0" fontId="40" fillId="0" borderId="5" xfId="0" applyFont="1" applyBorder="1" applyAlignment="1" applyProtection="1">
      <alignment vertical="top" shrinkToFit="1"/>
      <protection locked="0"/>
    </xf>
    <xf numFmtId="0" fontId="22" fillId="0" borderId="5" xfId="0" applyFont="1" applyBorder="1" applyAlignment="1" applyProtection="1">
      <alignment vertical="center" shrinkToFit="1"/>
      <protection locked="0"/>
    </xf>
    <xf numFmtId="0" fontId="103" fillId="0" borderId="21" xfId="0" applyFont="1" applyBorder="1" applyAlignment="1">
      <alignment horizontal="right" vertical="center" wrapText="1" shrinkToFit="1"/>
    </xf>
    <xf numFmtId="0" fontId="61" fillId="0" borderId="0" xfId="0" applyFont="1" applyAlignment="1" applyProtection="1">
      <alignment horizontal="center" vertical="center"/>
      <protection locked="0"/>
    </xf>
    <xf numFmtId="0" fontId="4" fillId="0" borderId="13" xfId="0" applyFont="1" applyBorder="1" applyAlignment="1">
      <alignment shrinkToFit="1"/>
    </xf>
    <xf numFmtId="0" fontId="36" fillId="0" borderId="5" xfId="0" applyFont="1" applyBorder="1" applyAlignment="1">
      <alignment vertical="center" shrinkToFit="1"/>
    </xf>
    <xf numFmtId="0" fontId="22" fillId="0" borderId="5" xfId="0" applyFont="1" applyBorder="1" applyAlignment="1">
      <alignment vertical="center" shrinkToFit="1"/>
    </xf>
    <xf numFmtId="0" fontId="8" fillId="0" borderId="13" xfId="0" applyFont="1" applyBorder="1"/>
    <xf numFmtId="0" fontId="104" fillId="0" borderId="13" xfId="0" applyFont="1" applyBorder="1" applyProtection="1">
      <protection locked="0"/>
    </xf>
    <xf numFmtId="0" fontId="105" fillId="0" borderId="13" xfId="0" applyFont="1" applyBorder="1" applyAlignment="1" applyProtection="1">
      <alignment vertical="center"/>
      <protection locked="0"/>
    </xf>
    <xf numFmtId="0" fontId="40" fillId="0" borderId="5" xfId="0" applyFont="1" applyBorder="1" applyAlignment="1">
      <alignment vertical="top" shrinkToFit="1"/>
    </xf>
    <xf numFmtId="0" fontId="66" fillId="0" borderId="0" xfId="0" applyFont="1" applyAlignment="1" applyProtection="1">
      <alignment vertical="center"/>
      <protection locked="0"/>
    </xf>
    <xf numFmtId="0" fontId="83" fillId="0" borderId="41" xfId="0" applyFont="1" applyBorder="1" applyAlignment="1" applyProtection="1">
      <alignment vertical="center"/>
      <protection locked="0"/>
    </xf>
    <xf numFmtId="0" fontId="83" fillId="0" borderId="21" xfId="0" applyFont="1" applyBorder="1" applyAlignment="1">
      <alignment horizontal="right"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0" fontId="2" fillId="0" borderId="2" xfId="0" applyFont="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wrapText="1"/>
    </xf>
    <xf numFmtId="0" fontId="66" fillId="0" borderId="4" xfId="0" applyFont="1" applyBorder="1" applyAlignment="1">
      <alignment vertical="center" wrapText="1"/>
    </xf>
    <xf numFmtId="178" fontId="63" fillId="0" borderId="0" xfId="0" applyNumberFormat="1" applyFont="1" applyAlignment="1">
      <alignment horizontal="left" vertical="center"/>
    </xf>
    <xf numFmtId="0" fontId="83" fillId="0" borderId="6" xfId="0" applyFont="1" applyBorder="1" applyAlignment="1" applyProtection="1">
      <alignment vertical="center"/>
      <protection locked="0"/>
    </xf>
    <xf numFmtId="0" fontId="106" fillId="0" borderId="0" xfId="0" applyFont="1" applyAlignment="1" applyProtection="1">
      <alignment horizontal="left" vertical="center"/>
      <protection locked="0"/>
    </xf>
    <xf numFmtId="0" fontId="0" fillId="3" borderId="129" xfId="0" applyFill="1" applyBorder="1" applyAlignment="1">
      <alignment horizontal="center"/>
    </xf>
    <xf numFmtId="0" fontId="40" fillId="0" borderId="13"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66" fillId="0" borderId="32" xfId="0" applyFont="1" applyBorder="1" applyAlignment="1">
      <alignment horizontal="left" vertical="center"/>
    </xf>
    <xf numFmtId="0" fontId="17" fillId="0" borderId="32" xfId="0" applyFont="1" applyBorder="1" applyAlignment="1">
      <alignment horizontal="left" vertical="center"/>
    </xf>
    <xf numFmtId="0" fontId="17" fillId="0" borderId="43" xfId="0" applyFont="1" applyBorder="1" applyAlignment="1">
      <alignment horizontal="left" vertical="center"/>
    </xf>
    <xf numFmtId="0" fontId="76" fillId="2" borderId="47" xfId="0" applyFont="1" applyFill="1" applyBorder="1" applyAlignment="1">
      <alignment horizontal="left"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77"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1" xfId="0" applyFont="1" applyBorder="1" applyAlignment="1">
      <alignment horizontal="center" vertical="center" wrapText="1"/>
    </xf>
    <xf numFmtId="0" fontId="78" fillId="0" borderId="30" xfId="0" applyFont="1" applyBorder="1" applyAlignment="1">
      <alignment horizontal="center" vertical="center" wrapText="1"/>
    </xf>
    <xf numFmtId="0" fontId="16" fillId="0" borderId="30" xfId="0" applyFont="1" applyBorder="1" applyAlignment="1">
      <alignment horizontal="center" vertical="center"/>
    </xf>
    <xf numFmtId="0" fontId="40" fillId="0" borderId="30" xfId="0" applyFont="1" applyBorder="1" applyAlignment="1" applyProtection="1">
      <alignment horizontal="center" vertical="center"/>
      <protection locked="0"/>
    </xf>
    <xf numFmtId="0" fontId="66" fillId="0" borderId="31" xfId="0" applyFont="1" applyBorder="1" applyAlignment="1">
      <alignment horizontal="left" vertical="center"/>
    </xf>
    <xf numFmtId="0" fontId="17" fillId="0" borderId="13" xfId="0" applyFont="1" applyBorder="1" applyAlignment="1">
      <alignment horizontal="left" vertical="center"/>
    </xf>
    <xf numFmtId="0" fontId="66"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40" fillId="0" borderId="28" xfId="0" applyFont="1" applyBorder="1" applyAlignment="1" applyProtection="1">
      <alignment horizontal="center" vertical="center" shrinkToFit="1"/>
      <protection locked="0"/>
    </xf>
    <xf numFmtId="0" fontId="40" fillId="0" borderId="30" xfId="0" applyFont="1" applyBorder="1" applyAlignment="1" applyProtection="1">
      <alignment horizontal="center" vertical="center" shrinkToFit="1"/>
      <protection locked="0"/>
    </xf>
    <xf numFmtId="0" fontId="4" fillId="0" borderId="16" xfId="0" applyFont="1" applyBorder="1" applyAlignment="1">
      <alignment horizontal="right" wrapText="1"/>
    </xf>
    <xf numFmtId="0" fontId="22" fillId="0" borderId="20" xfId="0" applyFont="1" applyBorder="1" applyAlignment="1">
      <alignment horizontal="right"/>
    </xf>
    <xf numFmtId="0" fontId="40" fillId="0" borderId="13" xfId="0" applyFont="1" applyBorder="1" applyAlignment="1" applyProtection="1">
      <alignment horizontal="center" vertical="center" shrinkToFit="1"/>
      <protection locked="0"/>
    </xf>
    <xf numFmtId="0" fontId="40" fillId="0" borderId="42"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36"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40" fillId="0" borderId="5"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72" fillId="0" borderId="1" xfId="0" applyFont="1" applyBorder="1" applyAlignment="1">
      <alignment horizontal="left" vertical="top" shrinkToFit="1"/>
    </xf>
    <xf numFmtId="0" fontId="21" fillId="0" borderId="13" xfId="0" applyFont="1" applyBorder="1" applyAlignment="1">
      <alignment horizontal="left" vertical="top" shrinkToFit="1"/>
    </xf>
    <xf numFmtId="0" fontId="21" fillId="0" borderId="29" xfId="0" applyFont="1" applyBorder="1" applyAlignment="1">
      <alignment horizontal="left" vertical="top" shrinkToFit="1"/>
    </xf>
    <xf numFmtId="0" fontId="34" fillId="0" borderId="16" xfId="0" applyFont="1" applyBorder="1" applyAlignment="1">
      <alignment horizontal="left" vertical="top"/>
    </xf>
    <xf numFmtId="0" fontId="34" fillId="0" borderId="41" xfId="0" applyFont="1" applyBorder="1" applyAlignment="1">
      <alignment horizontal="left" vertical="top"/>
    </xf>
    <xf numFmtId="0" fontId="34" fillId="0" borderId="20" xfId="0" applyFont="1" applyBorder="1" applyAlignment="1">
      <alignment horizontal="left" vertical="top"/>
    </xf>
    <xf numFmtId="0" fontId="34" fillId="0" borderId="65" xfId="0" applyFont="1" applyBorder="1" applyAlignment="1">
      <alignment horizontal="left" vertical="top"/>
    </xf>
    <xf numFmtId="0" fontId="40" fillId="0" borderId="33" xfId="0" applyFont="1" applyBorder="1" applyAlignment="1" applyProtection="1">
      <alignment horizontal="center" vertical="center" shrinkToFit="1"/>
      <protection locked="0"/>
    </xf>
    <xf numFmtId="0" fontId="40" fillId="0" borderId="19" xfId="0" applyFont="1" applyBorder="1" applyAlignment="1" applyProtection="1">
      <alignment horizontal="center" vertical="center"/>
      <protection locked="0"/>
    </xf>
    <xf numFmtId="0" fontId="2" fillId="0" borderId="13" xfId="0" applyFont="1" applyBorder="1" applyAlignment="1">
      <alignment horizontal="center" vertical="center"/>
    </xf>
    <xf numFmtId="0" fontId="16" fillId="0" borderId="20" xfId="0" applyFont="1" applyBorder="1" applyAlignment="1">
      <alignment horizontal="center" vertical="center"/>
    </xf>
    <xf numFmtId="0" fontId="16" fillId="0" borderId="5" xfId="0" applyFont="1" applyBorder="1" applyAlignment="1">
      <alignment horizontal="center" vertical="center"/>
    </xf>
    <xf numFmtId="0" fontId="40" fillId="0" borderId="13" xfId="0" applyFont="1" applyBorder="1" applyAlignment="1">
      <alignment horizontal="left" vertical="center" wrapText="1"/>
    </xf>
    <xf numFmtId="0" fontId="40" fillId="0" borderId="5" xfId="0" applyFont="1" applyBorder="1" applyAlignment="1">
      <alignment horizontal="left" vertical="center" wrapText="1"/>
    </xf>
    <xf numFmtId="0" fontId="66" fillId="0" borderId="13" xfId="0" applyFont="1" applyBorder="1" applyAlignment="1">
      <alignment horizontal="left" vertical="center"/>
    </xf>
    <xf numFmtId="0" fontId="66" fillId="0" borderId="5" xfId="0" applyFont="1" applyBorder="1" applyAlignment="1">
      <alignment horizontal="left" vertical="center"/>
    </xf>
    <xf numFmtId="0" fontId="37" fillId="0" borderId="13" xfId="0" applyFont="1" applyBorder="1" applyAlignment="1">
      <alignment horizontal="center" shrinkToFit="1"/>
    </xf>
    <xf numFmtId="0" fontId="22" fillId="0" borderId="5" xfId="0" applyFont="1" applyBorder="1" applyAlignment="1">
      <alignment horizontal="center" vertical="top" shrinkToFit="1"/>
    </xf>
    <xf numFmtId="0" fontId="36" fillId="0" borderId="5" xfId="0" applyFont="1" applyBorder="1" applyAlignment="1">
      <alignment horizontal="left" vertical="top" shrinkToFit="1"/>
    </xf>
    <xf numFmtId="0" fontId="69" fillId="0" borderId="77" xfId="0" applyFont="1" applyBorder="1" applyAlignment="1">
      <alignment horizontal="left" vertical="center" shrinkToFit="1"/>
    </xf>
    <xf numFmtId="0" fontId="69" fillId="0" borderId="30" xfId="0" applyFont="1" applyBorder="1" applyAlignment="1">
      <alignment horizontal="left" vertical="center" shrinkToFit="1"/>
    </xf>
    <xf numFmtId="0" fontId="69" fillId="0" borderId="79" xfId="0" applyFont="1" applyBorder="1" applyAlignment="1">
      <alignment horizontal="left" vertical="center" shrinkToFit="1"/>
    </xf>
    <xf numFmtId="0" fontId="85" fillId="0" borderId="10" xfId="0" applyFont="1" applyBorder="1" applyAlignment="1" applyProtection="1">
      <alignment horizontal="center" vertical="center"/>
      <protection locked="0"/>
    </xf>
    <xf numFmtId="0" fontId="36" fillId="0" borderId="9"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 fillId="0" borderId="42" xfId="0" applyFont="1" applyBorder="1" applyAlignment="1">
      <alignment horizontal="center" shrinkToFit="1"/>
    </xf>
    <xf numFmtId="0" fontId="37" fillId="0" borderId="33" xfId="0" applyFont="1" applyBorder="1" applyAlignment="1">
      <alignment horizontal="center" shrinkToFit="1"/>
    </xf>
    <xf numFmtId="0" fontId="8" fillId="0" borderId="13" xfId="0" applyFont="1" applyBorder="1" applyAlignment="1">
      <alignment horizontal="left"/>
    </xf>
    <xf numFmtId="0" fontId="37" fillId="0" borderId="13" xfId="0" applyFont="1" applyBorder="1" applyAlignment="1">
      <alignment horizontal="left" shrinkToFit="1"/>
    </xf>
    <xf numFmtId="0" fontId="40" fillId="0" borderId="18"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5" xfId="0" applyFont="1" applyBorder="1" applyAlignment="1">
      <alignment horizontal="center" vertical="top" shrinkToFit="1"/>
    </xf>
    <xf numFmtId="0" fontId="96" fillId="0" borderId="42" xfId="0" applyFont="1" applyBorder="1" applyAlignment="1">
      <alignment horizontal="center" vertical="center" wrapText="1"/>
    </xf>
    <xf numFmtId="0" fontId="40" fillId="0" borderId="13" xfId="0" applyFont="1" applyBorder="1" applyAlignment="1">
      <alignment horizontal="center" vertical="center"/>
    </xf>
    <xf numFmtId="0" fontId="40" fillId="0" borderId="33" xfId="0" applyFont="1" applyBorder="1" applyAlignment="1">
      <alignment horizontal="center" vertical="center"/>
    </xf>
    <xf numFmtId="0" fontId="40" fillId="0" borderId="18" xfId="0" applyFont="1" applyBorder="1" applyAlignment="1">
      <alignment horizontal="center" vertical="center"/>
    </xf>
    <xf numFmtId="0" fontId="40" fillId="0" borderId="35" xfId="0" applyFont="1" applyBorder="1" applyAlignment="1">
      <alignment horizontal="center" vertical="center"/>
    </xf>
    <xf numFmtId="0" fontId="6" fillId="0" borderId="42" xfId="0" applyFont="1" applyBorder="1" applyAlignment="1">
      <alignment horizontal="center" vertical="top" wrapText="1"/>
    </xf>
    <xf numFmtId="0" fontId="35" fillId="0" borderId="13" xfId="0" applyFont="1" applyBorder="1" applyAlignment="1">
      <alignment horizontal="center" vertical="top" wrapText="1"/>
    </xf>
    <xf numFmtId="0" fontId="35" fillId="0" borderId="33" xfId="0" applyFont="1" applyBorder="1" applyAlignment="1">
      <alignment horizontal="center" vertical="top" wrapText="1"/>
    </xf>
    <xf numFmtId="0" fontId="35" fillId="0" borderId="18" xfId="0" applyFont="1" applyBorder="1" applyAlignment="1">
      <alignment horizontal="center" vertical="top" wrapText="1"/>
    </xf>
    <xf numFmtId="0" fontId="35" fillId="0" borderId="5" xfId="0" applyFont="1" applyBorder="1" applyAlignment="1">
      <alignment horizontal="center" vertical="top" wrapText="1"/>
    </xf>
    <xf numFmtId="0" fontId="35" fillId="0" borderId="35" xfId="0" applyFont="1" applyBorder="1" applyAlignment="1">
      <alignment horizontal="center" vertical="top" wrapText="1"/>
    </xf>
    <xf numFmtId="0" fontId="76" fillId="2" borderId="50" xfId="0" applyFont="1" applyFill="1" applyBorder="1" applyAlignment="1">
      <alignment horizontal="left" vertical="center" wrapText="1" shrinkToFit="1"/>
    </xf>
    <xf numFmtId="0" fontId="29" fillId="2" borderId="2" xfId="0" applyFont="1" applyFill="1" applyBorder="1" applyAlignment="1">
      <alignment horizontal="left" vertical="center" wrapText="1" shrinkToFit="1"/>
    </xf>
    <xf numFmtId="0" fontId="29" fillId="2" borderId="34" xfId="0" applyFont="1" applyFill="1" applyBorder="1" applyAlignment="1">
      <alignment horizontal="left" vertical="center" wrapText="1" shrinkToFit="1"/>
    </xf>
    <xf numFmtId="0" fontId="33" fillId="0" borderId="5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5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91" fillId="0" borderId="0" xfId="0" applyFont="1" applyAlignment="1" applyProtection="1">
      <alignment horizontal="center" vertical="center"/>
      <protection locked="0"/>
    </xf>
    <xf numFmtId="0" fontId="91" fillId="0" borderId="5" xfId="0" applyFont="1" applyBorder="1" applyAlignment="1" applyProtection="1">
      <alignment horizontal="center" vertical="center"/>
      <protection locked="0"/>
    </xf>
    <xf numFmtId="0" fontId="17" fillId="0" borderId="53" xfId="0" applyFont="1" applyBorder="1" applyAlignment="1" applyProtection="1">
      <alignment horizontal="left" vertical="center" shrinkToFit="1"/>
      <protection locked="0"/>
    </xf>
    <xf numFmtId="0" fontId="17" fillId="0" borderId="70" xfId="0" applyFont="1" applyBorder="1" applyAlignment="1" applyProtection="1">
      <alignment horizontal="left" vertical="center" shrinkToFit="1"/>
      <protection locked="0"/>
    </xf>
    <xf numFmtId="0" fontId="93" fillId="0" borderId="2" xfId="0" applyFont="1" applyBorder="1" applyAlignment="1">
      <alignment horizontal="left" vertical="center" wrapText="1"/>
    </xf>
    <xf numFmtId="0" fontId="41" fillId="0" borderId="12" xfId="0" applyFont="1" applyBorder="1" applyAlignment="1">
      <alignment horizontal="left" vertical="center" wrapText="1"/>
    </xf>
    <xf numFmtId="0" fontId="66"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40" fillId="0" borderId="5" xfId="0" applyFont="1" applyBorder="1" applyAlignment="1">
      <alignment horizontal="left" vertical="top" shrinkToFit="1"/>
    </xf>
    <xf numFmtId="0" fontId="15" fillId="0" borderId="2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37" fillId="0" borderId="29" xfId="0" applyFont="1" applyBorder="1" applyAlignment="1">
      <alignment horizontal="center" shrinkToFit="1"/>
    </xf>
    <xf numFmtId="0" fontId="40" fillId="0" borderId="20" xfId="0" applyFont="1" applyBorder="1" applyAlignment="1" applyProtection="1">
      <alignment horizontal="center" vertical="center"/>
      <protection locked="0"/>
    </xf>
    <xf numFmtId="0" fontId="11" fillId="0" borderId="38" xfId="0" applyFont="1" applyBorder="1" applyAlignment="1">
      <alignment horizontal="center" wrapText="1"/>
    </xf>
    <xf numFmtId="0" fontId="11" fillId="0" borderId="16" xfId="0" applyFont="1" applyBorder="1" applyAlignment="1">
      <alignment horizontal="center" wrapText="1"/>
    </xf>
    <xf numFmtId="0" fontId="8" fillId="0" borderId="40" xfId="0" applyFont="1" applyBorder="1" applyAlignment="1">
      <alignment horizontal="center" wrapText="1"/>
    </xf>
    <xf numFmtId="0" fontId="8" fillId="0" borderId="16" xfId="0" applyFont="1" applyBorder="1" applyAlignment="1">
      <alignment horizontal="center" wrapText="1"/>
    </xf>
    <xf numFmtId="0" fontId="40" fillId="0" borderId="9" xfId="0" applyFont="1" applyBorder="1" applyAlignment="1">
      <alignment horizontal="center" vertical="top" wrapText="1"/>
    </xf>
    <xf numFmtId="0" fontId="40" fillId="0" borderId="5" xfId="0" applyFont="1" applyBorder="1" applyAlignment="1">
      <alignment horizontal="center" vertical="top" wrapText="1"/>
    </xf>
    <xf numFmtId="0" fontId="36" fillId="0" borderId="1" xfId="0" applyFont="1" applyBorder="1" applyAlignment="1" applyProtection="1">
      <alignment horizontal="left" vertical="top" wrapText="1"/>
      <protection locked="0"/>
    </xf>
    <xf numFmtId="0" fontId="36" fillId="0" borderId="13" xfId="0" applyFont="1" applyBorder="1" applyAlignment="1" applyProtection="1">
      <alignment horizontal="left" vertical="top" wrapText="1"/>
      <protection locked="0"/>
    </xf>
    <xf numFmtId="0" fontId="36" fillId="0" borderId="29"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46" xfId="0" applyFont="1" applyBorder="1" applyAlignment="1" applyProtection="1">
      <alignment horizontal="left" vertical="top" wrapText="1"/>
      <protection locked="0"/>
    </xf>
    <xf numFmtId="0" fontId="36" fillId="0" borderId="20" xfId="0" applyFont="1" applyBorder="1" applyAlignment="1" applyProtection="1">
      <alignment horizontal="left" vertical="top" wrapText="1"/>
      <protection locked="0"/>
    </xf>
    <xf numFmtId="0" fontId="36" fillId="0" borderId="65" xfId="0" applyFont="1" applyBorder="1" applyAlignment="1" applyProtection="1">
      <alignment horizontal="left" vertical="top" wrapText="1"/>
      <protection locked="0"/>
    </xf>
    <xf numFmtId="0" fontId="40" fillId="0" borderId="1" xfId="0" applyFont="1" applyBorder="1" applyAlignment="1" applyProtection="1">
      <alignment horizontal="left" vertical="top"/>
      <protection locked="0"/>
    </xf>
    <xf numFmtId="0" fontId="40" fillId="0" borderId="13" xfId="0" applyFont="1" applyBorder="1" applyAlignment="1" applyProtection="1">
      <alignment horizontal="left" vertical="top"/>
      <protection locked="0"/>
    </xf>
    <xf numFmtId="0" fontId="40" fillId="0" borderId="33" xfId="0" applyFont="1" applyBorder="1" applyAlignment="1" applyProtection="1">
      <alignment horizontal="left" vertical="top"/>
      <protection locked="0"/>
    </xf>
    <xf numFmtId="0" fontId="40" fillId="0" borderId="9"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40" fillId="0" borderId="46" xfId="0" applyFont="1" applyBorder="1" applyAlignment="1" applyProtection="1">
      <alignment horizontal="left" vertical="top"/>
      <protection locked="0"/>
    </xf>
    <xf numFmtId="0" fontId="40" fillId="0" borderId="20" xfId="0" applyFont="1" applyBorder="1" applyAlignment="1" applyProtection="1">
      <alignment horizontal="left" vertical="top"/>
      <protection locked="0"/>
    </xf>
    <xf numFmtId="0" fontId="40" fillId="0" borderId="37" xfId="0" applyFont="1" applyBorder="1" applyAlignment="1" applyProtection="1">
      <alignment horizontal="left" vertical="top"/>
      <protection locked="0"/>
    </xf>
    <xf numFmtId="0" fontId="3" fillId="0" borderId="40" xfId="0" applyFont="1" applyBorder="1" applyAlignment="1">
      <alignment horizontal="center" wrapText="1"/>
    </xf>
    <xf numFmtId="0" fontId="3" fillId="0" borderId="16" xfId="0" applyFont="1" applyBorder="1" applyAlignment="1">
      <alignment horizontal="center" wrapText="1"/>
    </xf>
    <xf numFmtId="0" fontId="3" fillId="0" borderId="41" xfId="0" applyFont="1" applyBorder="1" applyAlignment="1">
      <alignment horizontal="center" wrapText="1"/>
    </xf>
    <xf numFmtId="0" fontId="41" fillId="0" borderId="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6" xfId="0" applyFont="1" applyBorder="1" applyAlignment="1">
      <alignment horizontal="center" vertical="top" shrinkToFit="1"/>
    </xf>
    <xf numFmtId="0" fontId="72" fillId="0" borderId="1" xfId="0" applyFont="1" applyBorder="1" applyAlignment="1">
      <alignment horizontal="left" vertical="top"/>
    </xf>
    <xf numFmtId="0" fontId="21" fillId="0" borderId="13" xfId="0" applyFont="1" applyBorder="1" applyAlignment="1">
      <alignment horizontal="left" vertical="top"/>
    </xf>
    <xf numFmtId="0" fontId="21" fillId="0" borderId="29" xfId="0" applyFont="1" applyBorder="1" applyAlignment="1">
      <alignment horizontal="left" vertical="top"/>
    </xf>
    <xf numFmtId="0" fontId="16" fillId="0" borderId="1"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97" fillId="0" borderId="21" xfId="0" applyFont="1" applyBorder="1" applyAlignment="1">
      <alignment horizontal="center" vertical="center" wrapText="1"/>
    </xf>
    <xf numFmtId="0" fontId="18" fillId="0" borderId="34" xfId="0" applyFont="1" applyBorder="1" applyAlignment="1">
      <alignment horizontal="center" vertical="center" wrapText="1"/>
    </xf>
    <xf numFmtId="0" fontId="40" fillId="0" borderId="0" xfId="0" applyFont="1" applyAlignment="1">
      <alignment horizontal="center" wrapText="1"/>
    </xf>
    <xf numFmtId="0" fontId="40" fillId="0" borderId="0" xfId="0" applyFont="1" applyAlignment="1">
      <alignment horizontal="center" vertical="top"/>
    </xf>
    <xf numFmtId="0" fontId="72" fillId="0" borderId="21" xfId="0" applyFont="1" applyBorder="1" applyAlignment="1">
      <alignment horizontal="left" vertical="center"/>
    </xf>
    <xf numFmtId="0" fontId="21" fillId="0" borderId="2" xfId="0" applyFont="1" applyBorder="1" applyAlignment="1">
      <alignment horizontal="left" vertical="center"/>
    </xf>
    <xf numFmtId="0" fontId="21" fillId="0" borderId="56" xfId="0" applyFont="1" applyBorder="1" applyAlignment="1">
      <alignment horizontal="left" vertical="center"/>
    </xf>
    <xf numFmtId="0" fontId="72" fillId="0" borderId="27" xfId="0" applyFont="1" applyBorder="1" applyAlignment="1">
      <alignment horizontal="left" vertical="center"/>
    </xf>
    <xf numFmtId="0" fontId="21" fillId="0" borderId="34" xfId="0" applyFont="1" applyBorder="1" applyAlignment="1">
      <alignment horizontal="left" vertical="center"/>
    </xf>
    <xf numFmtId="0" fontId="42" fillId="0" borderId="1" xfId="0" applyFont="1" applyBorder="1" applyAlignment="1" applyProtection="1">
      <alignment horizontal="center" vertical="center" shrinkToFit="1"/>
      <protection locked="0"/>
    </xf>
    <xf numFmtId="0" fontId="42" fillId="0" borderId="13" xfId="0" applyFont="1" applyBorder="1" applyAlignment="1" applyProtection="1">
      <alignment horizontal="center" vertical="center" shrinkToFit="1"/>
      <protection locked="0"/>
    </xf>
    <xf numFmtId="0" fontId="42" fillId="0" borderId="3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35"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1" fillId="0" borderId="76" xfId="0" applyFont="1" applyBorder="1" applyAlignment="1" applyProtection="1">
      <alignment horizontal="center" vertical="center"/>
      <protection locked="0"/>
    </xf>
    <xf numFmtId="0" fontId="34" fillId="0" borderId="13" xfId="0" applyFont="1" applyBorder="1" applyAlignment="1">
      <alignment horizontal="left" vertical="top"/>
    </xf>
    <xf numFmtId="0" fontId="34" fillId="0" borderId="33" xfId="0" applyFont="1" applyBorder="1" applyAlignment="1">
      <alignment horizontal="left" vertical="top"/>
    </xf>
    <xf numFmtId="0" fontId="34" fillId="0" borderId="37" xfId="0" applyFont="1" applyBorder="1" applyAlignment="1">
      <alignment horizontal="left" vertical="top"/>
    </xf>
    <xf numFmtId="0" fontId="4" fillId="0" borderId="42" xfId="0" applyFont="1" applyBorder="1" applyAlignment="1">
      <alignment horizontal="center"/>
    </xf>
    <xf numFmtId="0" fontId="37" fillId="0" borderId="13" xfId="0" applyFont="1" applyBorder="1" applyAlignment="1">
      <alignment horizontal="center"/>
    </xf>
    <xf numFmtId="0" fontId="37" fillId="0" borderId="33" xfId="0" applyFont="1" applyBorder="1" applyAlignment="1">
      <alignment horizontal="center"/>
    </xf>
    <xf numFmtId="0" fontId="36" fillId="0" borderId="19" xfId="0" applyFont="1" applyBorder="1" applyAlignment="1">
      <alignment horizontal="center" vertical="top" wrapText="1"/>
    </xf>
    <xf numFmtId="0" fontId="36" fillId="0" borderId="20" xfId="0" applyFont="1" applyBorder="1" applyAlignment="1">
      <alignment horizontal="center" vertical="top" wrapText="1"/>
    </xf>
    <xf numFmtId="0" fontId="36" fillId="0" borderId="37" xfId="0" applyFont="1" applyBorder="1" applyAlignment="1">
      <alignment horizontal="center" vertical="top" wrapText="1"/>
    </xf>
    <xf numFmtId="0" fontId="17" fillId="0" borderId="0" xfId="0" applyFont="1" applyAlignment="1">
      <alignment horizontal="center" vertical="center" wrapText="1"/>
    </xf>
    <xf numFmtId="0" fontId="38" fillId="0" borderId="40" xfId="0" applyFont="1" applyBorder="1" applyAlignment="1">
      <alignment horizontal="center"/>
    </xf>
    <xf numFmtId="0" fontId="38" fillId="0" borderId="16" xfId="0" applyFont="1" applyBorder="1" applyAlignment="1">
      <alignment horizontal="center"/>
    </xf>
    <xf numFmtId="0" fontId="38" fillId="0" borderId="41" xfId="0" applyFont="1" applyBorder="1" applyAlignment="1">
      <alignment horizontal="center"/>
    </xf>
    <xf numFmtId="0" fontId="4" fillId="0" borderId="38" xfId="0" applyFont="1" applyBorder="1" applyAlignment="1">
      <alignment horizontal="center"/>
    </xf>
    <xf numFmtId="0" fontId="37" fillId="0" borderId="16" xfId="0" applyFont="1" applyBorder="1" applyAlignment="1">
      <alignment horizontal="center"/>
    </xf>
    <xf numFmtId="0" fontId="37" fillId="0" borderId="39"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29" xfId="0" applyFont="1" applyBorder="1" applyAlignment="1">
      <alignment horizontal="center"/>
    </xf>
    <xf numFmtId="0" fontId="83" fillId="0" borderId="21"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72" fillId="0" borderId="4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33" xfId="0" applyFont="1" applyBorder="1" applyAlignment="1">
      <alignment horizontal="center" vertical="center" shrinkToFit="1"/>
    </xf>
    <xf numFmtId="0" fontId="71" fillId="0" borderId="9" xfId="0" applyFont="1" applyBorder="1" applyAlignment="1">
      <alignment horizontal="center" vertical="top" shrinkToFit="1"/>
    </xf>
    <xf numFmtId="0" fontId="71" fillId="0" borderId="5" xfId="0" applyFont="1" applyBorder="1" applyAlignment="1">
      <alignment horizontal="center" vertical="top" shrinkToFit="1"/>
    </xf>
    <xf numFmtId="0" fontId="71" fillId="0" borderId="6" xfId="0" applyFont="1" applyBorder="1" applyAlignment="1">
      <alignment horizontal="center" vertical="top" shrinkToFit="1"/>
    </xf>
    <xf numFmtId="0" fontId="40" fillId="0" borderId="20" xfId="0" applyFont="1" applyBorder="1" applyAlignment="1" applyProtection="1">
      <alignment horizontal="center" vertical="center" shrinkToFit="1"/>
      <protection locked="0"/>
    </xf>
    <xf numFmtId="0" fontId="66" fillId="0" borderId="50" xfId="0" applyFont="1" applyBorder="1" applyAlignment="1">
      <alignment horizontal="center" vertical="center" wrapText="1"/>
    </xf>
    <xf numFmtId="0" fontId="17" fillId="0" borderId="2" xfId="0" applyFont="1" applyBorder="1" applyAlignment="1">
      <alignment horizontal="center" vertical="center"/>
    </xf>
    <xf numFmtId="0" fontId="17" fillId="0" borderId="34" xfId="0" applyFont="1" applyBorder="1" applyAlignment="1">
      <alignment horizontal="center" vertical="center"/>
    </xf>
    <xf numFmtId="0" fontId="36" fillId="0" borderId="1"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shrinkToFit="1"/>
      <protection locked="0"/>
    </xf>
    <xf numFmtId="0" fontId="36" fillId="0" borderId="6" xfId="0" applyFont="1" applyBorder="1" applyAlignment="1" applyProtection="1">
      <alignment horizontal="left" vertical="center" shrinkToFit="1"/>
      <protection locked="0"/>
    </xf>
    <xf numFmtId="0" fontId="68" fillId="0" borderId="81" xfId="0" applyFont="1" applyBorder="1" applyAlignment="1">
      <alignment horizontal="left" vertical="center" wrapText="1"/>
    </xf>
    <xf numFmtId="0" fontId="22" fillId="0" borderId="23" xfId="0" applyFont="1" applyBorder="1" applyAlignment="1">
      <alignment horizontal="left" vertical="center" wrapText="1"/>
    </xf>
    <xf numFmtId="0" fontId="4" fillId="0" borderId="81" xfId="0"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0" fontId="40" fillId="0" borderId="37" xfId="0" applyFont="1" applyBorder="1" applyAlignment="1" applyProtection="1">
      <alignment horizontal="center" vertical="center" shrinkToFit="1"/>
      <protection locked="0"/>
    </xf>
    <xf numFmtId="0" fontId="66" fillId="0" borderId="23" xfId="0" applyFont="1" applyBorder="1" applyAlignment="1">
      <alignment horizontal="lef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65" fillId="0" borderId="2" xfId="0" applyFont="1" applyBorder="1" applyAlignment="1">
      <alignment horizontal="left" vertical="center"/>
    </xf>
    <xf numFmtId="0" fontId="44" fillId="0" borderId="2" xfId="0" applyFont="1" applyBorder="1" applyAlignment="1">
      <alignment horizontal="left" vertical="center"/>
    </xf>
    <xf numFmtId="0" fontId="44" fillId="0" borderId="12" xfId="0" applyFont="1" applyBorder="1" applyAlignment="1">
      <alignment horizontal="left" vertical="center"/>
    </xf>
    <xf numFmtId="0" fontId="96" fillId="0" borderId="21" xfId="0" applyFont="1" applyBorder="1" applyAlignment="1">
      <alignment horizontal="center" vertical="center" wrapText="1"/>
    </xf>
    <xf numFmtId="0" fontId="40" fillId="0" borderId="2" xfId="0" applyFont="1" applyBorder="1" applyAlignment="1">
      <alignment horizontal="center" vertical="center"/>
    </xf>
    <xf numFmtId="0" fontId="40" fillId="0" borderId="12" xfId="0" applyFont="1" applyBorder="1" applyAlignment="1">
      <alignment horizontal="center" vertical="center"/>
    </xf>
    <xf numFmtId="0" fontId="3" fillId="0" borderId="38" xfId="0" applyFont="1" applyBorder="1" applyAlignment="1">
      <alignment horizontal="center"/>
    </xf>
    <xf numFmtId="0" fontId="39" fillId="0" borderId="16" xfId="0" applyFont="1" applyBorder="1" applyAlignment="1">
      <alignment horizontal="center"/>
    </xf>
    <xf numFmtId="0" fontId="39" fillId="0" borderId="39" xfId="0" applyFont="1" applyBorder="1" applyAlignment="1">
      <alignment horizontal="center"/>
    </xf>
    <xf numFmtId="49" fontId="40" fillId="0" borderId="30" xfId="0" applyNumberFormat="1" applyFont="1" applyBorder="1" applyAlignment="1" applyProtection="1">
      <alignment horizontal="left" vertical="center" shrinkToFit="1"/>
      <protection locked="0"/>
    </xf>
    <xf numFmtId="0" fontId="22" fillId="0" borderId="57" xfId="0" applyFont="1" applyBorder="1" applyAlignment="1">
      <alignment horizontal="center" vertical="center" shrinkToFit="1"/>
    </xf>
    <xf numFmtId="0" fontId="22" fillId="0" borderId="53" xfId="0" applyFont="1" applyBorder="1" applyAlignment="1">
      <alignment horizontal="center" vertical="center" shrinkToFit="1"/>
    </xf>
    <xf numFmtId="0" fontId="4" fillId="0" borderId="28"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85" xfId="0" applyFont="1" applyBorder="1" applyAlignment="1">
      <alignment horizontal="left" vertical="center" shrinkToFit="1"/>
    </xf>
    <xf numFmtId="0" fontId="41" fillId="0" borderId="5" xfId="0" applyFont="1" applyBorder="1" applyAlignment="1">
      <alignment horizontal="left" vertical="top" shrinkToFit="1"/>
    </xf>
    <xf numFmtId="0" fontId="37" fillId="0" borderId="28" xfId="0" applyFont="1" applyBorder="1" applyAlignment="1">
      <alignment horizontal="left" vertical="center" shrinkToFit="1"/>
    </xf>
    <xf numFmtId="0" fontId="68" fillId="0" borderId="31" xfId="0" applyFont="1" applyBorder="1" applyAlignment="1">
      <alignment horizontal="left" vertical="center"/>
    </xf>
    <xf numFmtId="0" fontId="28" fillId="0" borderId="32" xfId="0" applyFont="1" applyBorder="1" applyAlignment="1">
      <alignment horizontal="left" vertical="center"/>
    </xf>
    <xf numFmtId="0" fontId="28" fillId="0" borderId="76" xfId="0" applyFont="1" applyBorder="1" applyAlignment="1">
      <alignment horizontal="left" vertical="center"/>
    </xf>
    <xf numFmtId="0" fontId="76" fillId="2" borderId="50"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12" xfId="0" applyFont="1" applyFill="1" applyBorder="1" applyAlignment="1">
      <alignment horizontal="left" vertical="center"/>
    </xf>
    <xf numFmtId="0" fontId="66" fillId="0" borderId="53" xfId="0" applyFont="1" applyBorder="1" applyAlignment="1">
      <alignment horizontal="left" vertical="center"/>
    </xf>
    <xf numFmtId="0" fontId="17" fillId="0" borderId="53" xfId="0" applyFont="1" applyBorder="1" applyAlignment="1">
      <alignment horizontal="left" vertical="center"/>
    </xf>
    <xf numFmtId="0" fontId="17" fillId="0" borderId="70" xfId="0" applyFont="1" applyBorder="1" applyAlignment="1">
      <alignment horizontal="left" vertical="center"/>
    </xf>
    <xf numFmtId="0" fontId="86" fillId="0" borderId="14"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66" fillId="0" borderId="28" xfId="0" applyFont="1" applyBorder="1" applyAlignment="1">
      <alignment horizontal="left" vertical="center" wrapText="1"/>
    </xf>
    <xf numFmtId="0" fontId="17" fillId="0" borderId="30" xfId="0" applyFont="1" applyBorder="1" applyAlignment="1">
      <alignment horizontal="left" vertical="center" wrapText="1"/>
    </xf>
    <xf numFmtId="0" fontId="17" fillId="0" borderId="85" xfId="0" applyFont="1" applyBorder="1" applyAlignment="1">
      <alignment horizontal="left" vertical="center" wrapText="1"/>
    </xf>
    <xf numFmtId="0" fontId="18" fillId="0" borderId="30"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66" fillId="0" borderId="30" xfId="0" applyFont="1" applyBorder="1" applyAlignment="1">
      <alignment horizontal="left" vertical="center"/>
    </xf>
    <xf numFmtId="0" fontId="17" fillId="0" borderId="30" xfId="0" applyFont="1" applyBorder="1" applyAlignment="1">
      <alignment horizontal="left" vertical="center"/>
    </xf>
    <xf numFmtId="49" fontId="40" fillId="0" borderId="44" xfId="0" applyNumberFormat="1" applyFont="1" applyBorder="1" applyAlignment="1" applyProtection="1">
      <alignment horizontal="left" vertical="center" shrinkToFit="1"/>
      <protection locked="0"/>
    </xf>
    <xf numFmtId="0" fontId="42" fillId="0" borderId="30" xfId="0" applyFont="1" applyBorder="1" applyAlignment="1" applyProtection="1">
      <alignment horizontal="center" vertical="center"/>
      <protection locked="0"/>
    </xf>
    <xf numFmtId="0" fontId="16" fillId="0" borderId="30" xfId="0" applyFont="1" applyBorder="1" applyAlignment="1">
      <alignment horizontal="center" vertical="center" wrapText="1"/>
    </xf>
    <xf numFmtId="0" fontId="3" fillId="0" borderId="30" xfId="0" applyFont="1" applyBorder="1" applyAlignment="1" applyProtection="1">
      <alignment horizontal="left" vertical="top" wrapText="1"/>
      <protection locked="0"/>
    </xf>
    <xf numFmtId="0" fontId="41" fillId="0" borderId="30" xfId="0" applyFont="1" applyBorder="1" applyAlignment="1" applyProtection="1">
      <alignment horizontal="left" vertical="top" wrapText="1"/>
      <protection locked="0"/>
    </xf>
    <xf numFmtId="0" fontId="41" fillId="0" borderId="44" xfId="0" applyFont="1" applyBorder="1" applyAlignment="1" applyProtection="1">
      <alignment horizontal="left" vertical="top" wrapText="1"/>
      <protection locked="0"/>
    </xf>
    <xf numFmtId="0" fontId="17" fillId="0" borderId="76" xfId="0" applyFont="1" applyBorder="1" applyAlignment="1">
      <alignment horizontal="left" vertical="center"/>
    </xf>
    <xf numFmtId="0" fontId="40" fillId="0" borderId="32"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0" fontId="41" fillId="0" borderId="16" xfId="0" applyFont="1" applyBorder="1" applyAlignment="1">
      <alignment horizontal="left" vertical="center" shrinkToFit="1"/>
    </xf>
    <xf numFmtId="0" fontId="65" fillId="0" borderId="3" xfId="0" applyFont="1" applyBorder="1" applyAlignment="1">
      <alignment horizontal="left" vertical="center"/>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68" fillId="0" borderId="55" xfId="0" applyFont="1" applyBorder="1" applyAlignment="1">
      <alignment horizontal="left" vertical="center" wrapText="1"/>
    </xf>
    <xf numFmtId="0" fontId="22" fillId="0" borderId="23" xfId="0" applyFont="1" applyBorder="1" applyAlignment="1">
      <alignment horizontal="left" vertical="center"/>
    </xf>
    <xf numFmtId="0" fontId="22" fillId="0" borderId="90" xfId="0" applyFont="1" applyBorder="1" applyAlignment="1">
      <alignment horizontal="left" vertical="center"/>
    </xf>
    <xf numFmtId="0" fontId="8" fillId="0" borderId="23" xfId="0" applyFont="1" applyBorder="1" applyAlignment="1" applyProtection="1">
      <alignment horizontal="left" vertical="center" shrinkToFit="1"/>
      <protection locked="0"/>
    </xf>
    <xf numFmtId="0" fontId="40" fillId="0" borderId="23" xfId="0" applyFont="1" applyBorder="1" applyAlignment="1" applyProtection="1">
      <alignment horizontal="left" vertical="center" shrinkToFit="1"/>
      <protection locked="0"/>
    </xf>
    <xf numFmtId="0" fontId="40" fillId="0" borderId="80" xfId="0" applyFont="1" applyBorder="1" applyAlignment="1" applyProtection="1">
      <alignment horizontal="left" vertical="center" shrinkToFit="1"/>
      <protection locked="0"/>
    </xf>
    <xf numFmtId="0" fontId="40" fillId="0" borderId="43"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44" xfId="0" applyFont="1" applyBorder="1" applyAlignment="1" applyProtection="1">
      <alignment horizontal="left" vertical="center" wrapText="1"/>
      <protection locked="0"/>
    </xf>
    <xf numFmtId="0" fontId="4" fillId="0" borderId="57"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49" fontId="36" fillId="0" borderId="53" xfId="0" applyNumberFormat="1" applyFont="1" applyBorder="1" applyAlignment="1" applyProtection="1">
      <alignment horizontal="right" vertical="center" shrinkToFit="1"/>
      <protection locked="0"/>
    </xf>
    <xf numFmtId="0" fontId="22" fillId="0" borderId="6" xfId="0" applyFont="1" applyBorder="1" applyAlignment="1">
      <alignment horizontal="center" vertical="top" shrinkToFit="1"/>
    </xf>
    <xf numFmtId="0" fontId="16" fillId="0" borderId="4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36" fillId="0" borderId="46"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65" xfId="0" applyFont="1" applyBorder="1" applyAlignment="1" applyProtection="1">
      <alignment horizontal="left" vertical="center" wrapText="1"/>
      <protection locked="0"/>
    </xf>
    <xf numFmtId="0" fontId="72" fillId="0" borderId="16" xfId="0" applyFont="1" applyBorder="1" applyAlignment="1">
      <alignment horizontal="left" wrapText="1"/>
    </xf>
    <xf numFmtId="0" fontId="21" fillId="0" borderId="16" xfId="0" applyFont="1" applyBorder="1" applyAlignment="1">
      <alignment horizontal="left" wrapText="1"/>
    </xf>
    <xf numFmtId="0" fontId="21" fillId="0" borderId="20" xfId="0" applyFont="1" applyBorder="1" applyAlignment="1">
      <alignment horizontal="left" wrapText="1"/>
    </xf>
    <xf numFmtId="0" fontId="40" fillId="0" borderId="101" xfId="0" applyFont="1" applyBorder="1" applyAlignment="1">
      <alignment horizontal="center" vertical="center" wrapText="1"/>
    </xf>
    <xf numFmtId="0" fontId="40" fillId="0" borderId="102" xfId="0" applyFont="1" applyBorder="1" applyAlignment="1">
      <alignment horizontal="center" vertical="center" wrapText="1"/>
    </xf>
    <xf numFmtId="0" fontId="68" fillId="0" borderId="0" xfId="0" applyFont="1" applyAlignment="1">
      <alignment horizontal="left" vertical="top" wrapText="1"/>
    </xf>
    <xf numFmtId="0" fontId="68" fillId="0" borderId="96" xfId="0" applyFont="1" applyBorder="1" applyAlignment="1">
      <alignment horizontal="left"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96" xfId="0" applyBorder="1" applyAlignment="1">
      <alignment vertical="top" wrapText="1"/>
    </xf>
    <xf numFmtId="0" fontId="69" fillId="0" borderId="2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4" xfId="0" applyFont="1" applyBorder="1" applyAlignment="1">
      <alignment horizontal="center" vertical="center" wrapText="1"/>
    </xf>
    <xf numFmtId="0" fontId="69" fillId="0" borderId="21"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4" xfId="0" applyFont="1" applyBorder="1" applyAlignment="1">
      <alignment horizontal="left" vertical="center" wrapText="1" shrinkToFit="1"/>
    </xf>
    <xf numFmtId="0" fontId="35" fillId="0" borderId="84" xfId="0" applyFont="1" applyBorder="1" applyAlignment="1">
      <alignment horizontal="left" vertical="center" wrapText="1"/>
    </xf>
    <xf numFmtId="0" fontId="69" fillId="0" borderId="101"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105" xfId="0" applyFont="1" applyBorder="1" applyAlignment="1">
      <alignment horizontal="center" vertical="center" wrapText="1"/>
    </xf>
    <xf numFmtId="177" fontId="87" fillId="0" borderId="102" xfId="0" applyNumberFormat="1" applyFont="1" applyBorder="1" applyAlignment="1">
      <alignment horizontal="center" vertical="center" wrapText="1"/>
    </xf>
    <xf numFmtId="0" fontId="69" fillId="0" borderId="1" xfId="0" applyFont="1" applyBorder="1" applyAlignment="1">
      <alignment horizontal="center" vertical="center" wrapText="1"/>
    </xf>
    <xf numFmtId="0" fontId="69" fillId="0" borderId="13" xfId="0" applyFont="1" applyBorder="1" applyAlignment="1">
      <alignment horizontal="center" vertical="center" wrapText="1"/>
    </xf>
    <xf numFmtId="0" fontId="69" fillId="0" borderId="33"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35"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4" xfId="0" applyFont="1" applyBorder="1" applyAlignment="1">
      <alignment horizontal="left" vertical="center" wrapText="1" shrinkToFit="1"/>
    </xf>
    <xf numFmtId="0" fontId="70" fillId="0" borderId="13" xfId="0" applyFont="1" applyBorder="1" applyAlignment="1">
      <alignment horizontal="left" vertical="center" wrapText="1"/>
    </xf>
    <xf numFmtId="0" fontId="50" fillId="0" borderId="13" xfId="0" applyFont="1" applyBorder="1" applyAlignment="1">
      <alignment horizontal="left" vertical="center" wrapText="1"/>
    </xf>
    <xf numFmtId="0" fontId="50" fillId="0" borderId="33" xfId="0" applyFont="1" applyBorder="1" applyAlignment="1">
      <alignment horizontal="left" vertical="center" wrapText="1"/>
    </xf>
    <xf numFmtId="0" fontId="50" fillId="0" borderId="0" xfId="0" applyFont="1" applyAlignment="1">
      <alignment horizontal="left" vertical="center" wrapText="1"/>
    </xf>
    <xf numFmtId="0" fontId="50" fillId="0" borderId="59" xfId="0" applyFont="1" applyBorder="1" applyAlignment="1">
      <alignment horizontal="left" vertical="center" wrapText="1"/>
    </xf>
    <xf numFmtId="0" fontId="50" fillId="0" borderId="5" xfId="0" applyFont="1" applyBorder="1" applyAlignment="1">
      <alignment horizontal="left" vertical="center" wrapText="1"/>
    </xf>
    <xf numFmtId="0" fontId="50" fillId="0" borderId="35" xfId="0" applyFont="1" applyBorder="1" applyAlignment="1">
      <alignment horizontal="left" vertical="center" wrapText="1"/>
    </xf>
    <xf numFmtId="0" fontId="69" fillId="0" borderId="103"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104" xfId="0" applyFont="1" applyBorder="1" applyAlignment="1">
      <alignment horizontal="center" vertical="center" wrapText="1"/>
    </xf>
    <xf numFmtId="177" fontId="87" fillId="0" borderId="93" xfId="0" applyNumberFormat="1" applyFont="1" applyBorder="1" applyAlignment="1">
      <alignment horizontal="center" vertical="center" wrapText="1"/>
    </xf>
    <xf numFmtId="0" fontId="40" fillId="0" borderId="116" xfId="0" applyFont="1" applyBorder="1" applyAlignment="1">
      <alignment horizontal="center" vertical="center" wrapText="1"/>
    </xf>
    <xf numFmtId="0" fontId="40" fillId="0" borderId="117" xfId="0" applyFont="1" applyBorder="1" applyAlignment="1">
      <alignment horizontal="center" vertical="center" wrapText="1"/>
    </xf>
    <xf numFmtId="0" fontId="40" fillId="0" borderId="118" xfId="0" applyFont="1" applyBorder="1" applyAlignment="1">
      <alignment horizontal="center" vertical="center" wrapText="1"/>
    </xf>
    <xf numFmtId="0" fontId="95" fillId="0" borderId="136" xfId="0" applyFont="1" applyBorder="1" applyAlignment="1">
      <alignment horizontal="center" vertical="center" wrapText="1"/>
    </xf>
    <xf numFmtId="0" fontId="23" fillId="0" borderId="137" xfId="0" applyFont="1" applyBorder="1" applyAlignment="1">
      <alignment horizontal="center" vertical="center" wrapText="1"/>
    </xf>
    <xf numFmtId="0" fontId="23" fillId="0" borderId="138" xfId="0" applyFont="1" applyBorder="1" applyAlignment="1">
      <alignment horizontal="center"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22" fillId="0" borderId="99"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0" fontId="22" fillId="0" borderId="100" xfId="0" applyFont="1" applyBorder="1" applyAlignment="1">
      <alignment horizontal="left" vertical="center" wrapText="1"/>
    </xf>
    <xf numFmtId="0" fontId="92" fillId="0" borderId="95" xfId="0" applyFont="1" applyBorder="1" applyAlignment="1">
      <alignment horizontal="right" vertical="top"/>
    </xf>
    <xf numFmtId="0" fontId="92" fillId="0" borderId="0" xfId="0" applyFont="1" applyAlignment="1">
      <alignment horizontal="right" vertical="top"/>
    </xf>
    <xf numFmtId="0" fontId="68"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3" xfId="0" applyFont="1" applyBorder="1" applyAlignment="1">
      <alignment horizontal="center" vertical="center" wrapText="1"/>
    </xf>
    <xf numFmtId="0" fontId="94" fillId="0" borderId="69"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54" xfId="0" applyFont="1" applyBorder="1" applyAlignment="1">
      <alignment horizontal="center" vertical="center" wrapText="1"/>
    </xf>
    <xf numFmtId="0" fontId="33" fillId="0" borderId="0" xfId="0" applyFont="1" applyAlignment="1">
      <alignment horizontal="left" wrapText="1"/>
    </xf>
    <xf numFmtId="0" fontId="33" fillId="0" borderId="59" xfId="0" applyFont="1" applyBorder="1" applyAlignment="1">
      <alignment horizontal="left" wrapText="1"/>
    </xf>
    <xf numFmtId="0" fontId="2" fillId="0" borderId="0" xfId="0" applyFont="1" applyAlignment="1">
      <alignment horizontal="left" wrapText="1"/>
    </xf>
    <xf numFmtId="0" fontId="2" fillId="0" borderId="59" xfId="0" applyFont="1" applyBorder="1" applyAlignment="1">
      <alignment horizontal="left" wrapText="1"/>
    </xf>
    <xf numFmtId="0" fontId="8" fillId="0" borderId="0" xfId="0" applyFont="1" applyAlignment="1">
      <alignment horizontal="center"/>
    </xf>
    <xf numFmtId="0" fontId="4" fillId="0" borderId="42" xfId="0" applyFont="1" applyBorder="1" applyAlignment="1">
      <alignment horizontal="center" wrapText="1"/>
    </xf>
    <xf numFmtId="0" fontId="69" fillId="0" borderId="13" xfId="0" applyFont="1" applyBorder="1" applyAlignment="1">
      <alignment horizontal="center" wrapText="1"/>
    </xf>
    <xf numFmtId="0" fontId="69" fillId="0" borderId="33" xfId="0" applyFont="1" applyBorder="1" applyAlignment="1">
      <alignment horizontal="center" wrapText="1"/>
    </xf>
    <xf numFmtId="0" fontId="8" fillId="0" borderId="13" xfId="0" applyFont="1" applyBorder="1" applyAlignment="1">
      <alignment horizontal="left" wrapText="1"/>
    </xf>
    <xf numFmtId="0" fontId="8" fillId="0" borderId="33" xfId="0" applyFont="1" applyBorder="1" applyAlignment="1">
      <alignment horizontal="left" wrapText="1"/>
    </xf>
    <xf numFmtId="0" fontId="68" fillId="0" borderId="47" xfId="0" applyFont="1" applyBorder="1" applyAlignment="1">
      <alignment horizontal="center" vertical="center" wrapText="1"/>
    </xf>
    <xf numFmtId="0" fontId="22" fillId="0" borderId="3" xfId="0" applyFont="1" applyBorder="1" applyAlignment="1">
      <alignment horizontal="center" vertical="center"/>
    </xf>
    <xf numFmtId="0" fontId="22" fillId="0" borderId="48" xfId="0" applyFont="1" applyBorder="1" applyAlignment="1">
      <alignment horizontal="center" vertical="center"/>
    </xf>
    <xf numFmtId="0" fontId="77" fillId="0" borderId="4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9" fillId="0" borderId="60"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58" xfId="0" applyFont="1" applyBorder="1" applyAlignment="1">
      <alignment horizontal="center" vertical="center" wrapText="1"/>
    </xf>
    <xf numFmtId="0" fontId="33" fillId="0" borderId="1"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29" xfId="0" applyFont="1" applyBorder="1" applyAlignment="1">
      <alignment horizontal="center" vertical="center" shrinkToFit="1"/>
    </xf>
    <xf numFmtId="0" fontId="4"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33" xfId="0" applyFont="1" applyBorder="1" applyAlignment="1">
      <alignment horizontal="center" vertical="center" wrapText="1"/>
    </xf>
    <xf numFmtId="0" fontId="33" fillId="0" borderId="69" xfId="0" applyFont="1" applyBorder="1" applyAlignment="1">
      <alignment horizontal="center" vertical="center" shrinkToFit="1"/>
    </xf>
    <xf numFmtId="0" fontId="33" fillId="0" borderId="53" xfId="0" applyFont="1" applyBorder="1" applyAlignment="1">
      <alignment horizontal="center" vertical="center" shrinkToFit="1"/>
    </xf>
    <xf numFmtId="0" fontId="33" fillId="0" borderId="70" xfId="0" applyFont="1" applyBorder="1" applyAlignment="1">
      <alignment horizontal="center" vertical="center" shrinkToFit="1"/>
    </xf>
    <xf numFmtId="0" fontId="68" fillId="0" borderId="42" xfId="0" applyFont="1" applyBorder="1" applyAlignment="1">
      <alignment horizontal="center" vertical="center" wrapText="1"/>
    </xf>
    <xf numFmtId="0" fontId="101" fillId="0" borderId="25" xfId="0" applyFont="1" applyBorder="1" applyAlignment="1">
      <alignment horizontal="left" vertical="top"/>
    </xf>
    <xf numFmtId="0" fontId="34" fillId="0" borderId="22" xfId="0" applyFont="1" applyBorder="1" applyAlignment="1">
      <alignment horizontal="left" vertical="top"/>
    </xf>
    <xf numFmtId="0" fontId="34" fillId="0" borderId="58" xfId="0" applyFont="1" applyBorder="1" applyAlignment="1">
      <alignment horizontal="left" vertical="top"/>
    </xf>
    <xf numFmtId="0" fontId="68" fillId="0" borderId="57"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17" fillId="0" borderId="13" xfId="0" applyFont="1" applyBorder="1" applyAlignment="1">
      <alignment horizontal="left"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6"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16" xfId="0" applyFont="1" applyBorder="1" applyAlignment="1">
      <alignment horizontal="center" vertical="center" wrapText="1"/>
    </xf>
    <xf numFmtId="0" fontId="36" fillId="0" borderId="117" xfId="0" applyFont="1" applyBorder="1" applyAlignment="1">
      <alignment horizontal="center" vertical="center" wrapText="1"/>
    </xf>
    <xf numFmtId="0" fontId="36" fillId="0" borderId="118" xfId="0" applyFont="1" applyBorder="1" applyAlignment="1">
      <alignment horizontal="center" vertical="center" wrapText="1"/>
    </xf>
    <xf numFmtId="176" fontId="40" fillId="0" borderId="1" xfId="0" applyNumberFormat="1" applyFont="1" applyBorder="1" applyAlignment="1">
      <alignment horizontal="center" vertical="center" wrapText="1"/>
    </xf>
    <xf numFmtId="176" fontId="40" fillId="0" borderId="13" xfId="0" applyNumberFormat="1" applyFont="1" applyBorder="1" applyAlignment="1">
      <alignment horizontal="center" vertical="center" wrapText="1"/>
    </xf>
    <xf numFmtId="176" fontId="40" fillId="0" borderId="33" xfId="0" applyNumberFormat="1" applyFont="1" applyBorder="1" applyAlignment="1">
      <alignment horizontal="center" vertical="center" wrapText="1"/>
    </xf>
    <xf numFmtId="0" fontId="40" fillId="0" borderId="92" xfId="0" applyFont="1" applyBorder="1" applyAlignment="1">
      <alignment horizontal="center" vertical="center" wrapText="1"/>
    </xf>
    <xf numFmtId="0" fontId="40" fillId="0" borderId="93" xfId="0" applyFont="1" applyBorder="1" applyAlignment="1">
      <alignment horizontal="center" vertical="center" wrapText="1"/>
    </xf>
    <xf numFmtId="0" fontId="90" fillId="0" borderId="1" xfId="0" applyFont="1" applyBorder="1" applyAlignment="1">
      <alignment horizontal="center" vertical="center"/>
    </xf>
    <xf numFmtId="0" fontId="90" fillId="0" borderId="46" xfId="0" applyFont="1" applyBorder="1" applyAlignment="1">
      <alignment horizontal="center" vertical="center"/>
    </xf>
    <xf numFmtId="0" fontId="36" fillId="0" borderId="19" xfId="0" applyFont="1" applyBorder="1" applyAlignment="1">
      <alignment horizontal="center" vertical="top" shrinkToFit="1"/>
    </xf>
    <xf numFmtId="0" fontId="36" fillId="0" borderId="20" xfId="0" applyFont="1" applyBorder="1" applyAlignment="1">
      <alignment horizontal="center" vertical="top" shrinkToFit="1"/>
    </xf>
    <xf numFmtId="0" fontId="36" fillId="0" borderId="37" xfId="0" applyFont="1" applyBorder="1" applyAlignment="1">
      <alignment horizontal="center" vertical="top" shrinkToFit="1"/>
    </xf>
    <xf numFmtId="0" fontId="36" fillId="0" borderId="37" xfId="0" applyFont="1" applyBorder="1" applyAlignment="1">
      <alignment horizontal="left" vertical="top" wrapText="1"/>
    </xf>
    <xf numFmtId="0" fontId="36" fillId="0" borderId="130" xfId="0" applyFont="1" applyBorder="1" applyAlignment="1">
      <alignment horizontal="left" vertical="top" wrapText="1"/>
    </xf>
    <xf numFmtId="0" fontId="36" fillId="0" borderId="46" xfId="0" applyFont="1" applyBorder="1" applyAlignment="1">
      <alignment horizontal="left" vertical="top" wrapText="1"/>
    </xf>
    <xf numFmtId="0" fontId="90" fillId="0" borderId="13" xfId="0" applyFont="1" applyBorder="1" applyAlignment="1">
      <alignment horizontal="center" vertical="center"/>
    </xf>
    <xf numFmtId="0" fontId="90" fillId="0" borderId="20" xfId="0" applyFont="1" applyBorder="1" applyAlignment="1">
      <alignment horizontal="center" vertical="center"/>
    </xf>
    <xf numFmtId="0" fontId="33" fillId="0" borderId="73"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43"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5" xfId="0" applyFont="1" applyBorder="1" applyAlignment="1">
      <alignment horizontal="center" vertical="center" shrinkToFit="1"/>
    </xf>
    <xf numFmtId="0" fontId="40" fillId="0" borderId="2" xfId="0" applyFont="1" applyBorder="1" applyAlignment="1">
      <alignment horizontal="left" vertical="center" wrapText="1"/>
    </xf>
    <xf numFmtId="0" fontId="67" fillId="0" borderId="129" xfId="0" applyFont="1" applyBorder="1" applyAlignment="1" applyProtection="1">
      <alignment horizontal="center" vertical="center" wrapText="1"/>
      <protection locked="0"/>
    </xf>
    <xf numFmtId="0" fontId="42" fillId="0" borderId="129" xfId="0" applyFont="1" applyBorder="1" applyAlignment="1" applyProtection="1">
      <alignment horizontal="center" vertical="center"/>
      <protection locked="0"/>
    </xf>
    <xf numFmtId="0" fontId="40" fillId="0" borderId="2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0" xfId="0" applyFont="1" applyAlignment="1" applyProtection="1">
      <alignment horizontal="left"/>
      <protection locked="0"/>
    </xf>
    <xf numFmtId="0" fontId="22" fillId="0" borderId="129" xfId="0" applyFont="1" applyBorder="1" applyAlignment="1" applyProtection="1">
      <alignment horizontal="center" vertical="center" wrapText="1"/>
      <protection locked="0"/>
    </xf>
    <xf numFmtId="0" fontId="22" fillId="0" borderId="129" xfId="0" applyFont="1" applyBorder="1" applyAlignment="1" applyProtection="1">
      <alignment horizontal="center" vertical="center"/>
      <protection locked="0"/>
    </xf>
    <xf numFmtId="0" fontId="40" fillId="0" borderId="129" xfId="0" applyFont="1" applyBorder="1" applyAlignment="1" applyProtection="1">
      <alignment horizontal="left" vertical="center" shrinkToFit="1"/>
      <protection locked="0"/>
    </xf>
    <xf numFmtId="0" fontId="22" fillId="0" borderId="2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34" xfId="0" applyFont="1" applyBorder="1" applyAlignment="1" applyProtection="1">
      <alignment horizontal="center" vertical="center" shrinkToFit="1"/>
      <protection locked="0"/>
    </xf>
    <xf numFmtId="0" fontId="78"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wrapTex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2" fillId="0" borderId="95" xfId="0" applyFont="1" applyBorder="1" applyAlignment="1">
      <alignment horizontal="center"/>
    </xf>
    <xf numFmtId="0" fontId="33" fillId="0" borderId="0" xfId="0" applyFont="1" applyAlignment="1">
      <alignment horizontal="center" vertical="top" shrinkToFit="1"/>
    </xf>
    <xf numFmtId="49" fontId="16" fillId="0" borderId="0" xfId="0" applyNumberFormat="1" applyFont="1" applyAlignment="1" applyProtection="1">
      <alignment horizontal="center" vertical="top"/>
      <protection locked="0"/>
    </xf>
    <xf numFmtId="49" fontId="16" fillId="0" borderId="0" xfId="0" applyNumberFormat="1" applyFont="1" applyAlignment="1" applyProtection="1">
      <alignment horizontal="left"/>
      <protection locked="0"/>
    </xf>
    <xf numFmtId="0" fontId="99" fillId="0" borderId="0" xfId="0" applyFont="1" applyAlignment="1" applyProtection="1">
      <alignment horizontal="center"/>
      <protection locked="0"/>
    </xf>
    <xf numFmtId="0" fontId="99" fillId="0" borderId="0" xfId="0" applyFont="1" applyAlignment="1" applyProtection="1">
      <alignment horizontal="left"/>
      <protection locked="0"/>
    </xf>
    <xf numFmtId="0" fontId="79" fillId="0" borderId="0" xfId="0" applyFont="1" applyAlignment="1" applyProtection="1">
      <alignment horizontal="center" vertical="center"/>
      <protection locked="0"/>
    </xf>
    <xf numFmtId="0" fontId="99" fillId="0" borderId="5" xfId="0" applyFont="1" applyBorder="1" applyAlignment="1" applyProtection="1">
      <alignment horizontal="left" shrinkToFit="1"/>
      <protection locked="0"/>
    </xf>
    <xf numFmtId="0" fontId="100" fillId="0" borderId="5" xfId="0" applyFont="1" applyBorder="1" applyAlignment="1" applyProtection="1">
      <alignment horizontal="left" shrinkToFit="1"/>
      <protection locked="0"/>
    </xf>
    <xf numFmtId="0" fontId="99" fillId="0" borderId="13" xfId="0" applyFont="1" applyBorder="1" applyAlignment="1" applyProtection="1">
      <alignment horizontal="left" shrinkToFit="1"/>
      <protection locked="0"/>
    </xf>
    <xf numFmtId="0" fontId="100" fillId="0" borderId="13" xfId="0" applyFont="1" applyBorder="1" applyAlignment="1" applyProtection="1">
      <alignment horizontal="left" shrinkToFit="1"/>
      <protection locked="0"/>
    </xf>
    <xf numFmtId="0" fontId="99" fillId="0" borderId="0" xfId="0" applyFont="1" applyAlignment="1" applyProtection="1">
      <alignment horizontal="left" shrinkToFit="1"/>
      <protection locked="0"/>
    </xf>
    <xf numFmtId="0" fontId="100" fillId="0" borderId="0" xfId="0" applyFont="1" applyAlignment="1" applyProtection="1">
      <alignment horizontal="left" shrinkToFit="1"/>
      <protection locked="0"/>
    </xf>
    <xf numFmtId="0" fontId="33" fillId="0" borderId="123" xfId="0" applyFont="1" applyBorder="1" applyAlignment="1">
      <alignment horizontal="center" vertical="top" shrinkToFit="1"/>
    </xf>
    <xf numFmtId="0" fontId="33" fillId="0" borderId="96" xfId="0" applyFont="1" applyBorder="1" applyAlignment="1">
      <alignment horizontal="center" vertical="top" shrinkToFit="1"/>
    </xf>
    <xf numFmtId="0" fontId="33" fillId="0" borderId="123" xfId="0" applyFont="1" applyBorder="1" applyAlignment="1">
      <alignment horizontal="center" vertical="top"/>
    </xf>
    <xf numFmtId="0" fontId="33" fillId="0" borderId="0" xfId="0" applyFont="1" applyAlignment="1">
      <alignment horizontal="center" vertical="top"/>
    </xf>
    <xf numFmtId="0" fontId="33" fillId="0" borderId="124" xfId="0" applyFont="1" applyBorder="1" applyAlignment="1">
      <alignment horizontal="center" vertical="top"/>
    </xf>
    <xf numFmtId="49" fontId="16" fillId="0" borderId="0" xfId="0" applyNumberFormat="1" applyFont="1" applyAlignment="1" applyProtection="1">
      <alignment horizontal="center"/>
      <protection locked="0"/>
    </xf>
    <xf numFmtId="0" fontId="2" fillId="0" borderId="128" xfId="0" applyFont="1" applyBorder="1" applyAlignment="1">
      <alignment horizontal="center"/>
    </xf>
    <xf numFmtId="0" fontId="2" fillId="0" borderId="119" xfId="0" applyFont="1" applyBorder="1" applyAlignment="1">
      <alignment horizontal="center"/>
    </xf>
    <xf numFmtId="0" fontId="2" fillId="0" borderId="120" xfId="0" applyFont="1" applyBorder="1" applyAlignment="1">
      <alignment horizontal="center"/>
    </xf>
    <xf numFmtId="0" fontId="16" fillId="0" borderId="121" xfId="0" applyFont="1" applyBorder="1" applyAlignment="1">
      <alignment horizontal="center"/>
    </xf>
    <xf numFmtId="0" fontId="16" fillId="0" borderId="122" xfId="0" applyFont="1" applyBorder="1" applyAlignment="1">
      <alignment horizontal="center"/>
    </xf>
    <xf numFmtId="0" fontId="2" fillId="0" borderId="0" xfId="0" applyFont="1" applyAlignment="1">
      <alignment horizontal="center" shrinkToFit="1"/>
    </xf>
    <xf numFmtId="0" fontId="16" fillId="0" borderId="0" xfId="0" applyFont="1" applyAlignment="1">
      <alignment horizontal="center" vertical="top"/>
    </xf>
    <xf numFmtId="0" fontId="33" fillId="0" borderId="0" xfId="0" applyFont="1" applyAlignment="1">
      <alignment horizontal="center"/>
    </xf>
    <xf numFmtId="0" fontId="48" fillId="0" borderId="0" xfId="0" applyFont="1" applyAlignment="1">
      <alignment horizontal="left" vertical="top" wrapText="1"/>
    </xf>
    <xf numFmtId="0" fontId="80" fillId="0" borderId="0" xfId="0" applyFont="1" applyAlignment="1">
      <alignment horizontal="center" vertical="center"/>
    </xf>
    <xf numFmtId="0" fontId="11" fillId="0" borderId="0" xfId="0" applyFont="1" applyAlignment="1">
      <alignment horizontal="left" vertical="center" wrapText="1"/>
    </xf>
    <xf numFmtId="0" fontId="8"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pplyProtection="1">
      <alignment horizontal="center" vertical="center"/>
      <protection locked="0"/>
    </xf>
    <xf numFmtId="0" fontId="33" fillId="0" borderId="46"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65" xfId="0" applyFont="1" applyBorder="1" applyAlignment="1" applyProtection="1">
      <alignment horizontal="center" vertical="center" shrinkToFit="1"/>
      <protection locked="0"/>
    </xf>
    <xf numFmtId="0" fontId="41" fillId="0" borderId="40" xfId="0" applyFont="1" applyBorder="1" applyAlignment="1" applyProtection="1">
      <alignment horizontal="left" vertical="top" wrapText="1"/>
      <protection locked="0"/>
    </xf>
    <xf numFmtId="0" fontId="41" fillId="0" borderId="16" xfId="0" applyFont="1" applyBorder="1" applyAlignment="1" applyProtection="1">
      <alignment horizontal="left" vertical="top" wrapText="1"/>
      <protection locked="0"/>
    </xf>
    <xf numFmtId="0" fontId="41" fillId="0" borderId="41"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8" xfId="0" applyFont="1" applyBorder="1" applyAlignment="1" applyProtection="1">
      <alignment horizontal="left" vertical="top" wrapText="1"/>
      <protection locked="0"/>
    </xf>
    <xf numFmtId="0" fontId="41" fillId="0" borderId="9"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40" xfId="0" applyFont="1" applyBorder="1" applyAlignment="1" applyProtection="1">
      <alignment horizontal="left" vertical="top" shrinkToFit="1"/>
      <protection locked="0"/>
    </xf>
    <xf numFmtId="0" fontId="41" fillId="0" borderId="16" xfId="0" applyFont="1" applyBorder="1" applyAlignment="1" applyProtection="1">
      <alignment horizontal="left" vertical="top" shrinkToFit="1"/>
      <protection locked="0"/>
    </xf>
    <xf numFmtId="0" fontId="41" fillId="0" borderId="41" xfId="0" applyFont="1" applyBorder="1" applyAlignment="1" applyProtection="1">
      <alignment horizontal="left" vertical="top" shrinkToFit="1"/>
      <protection locked="0"/>
    </xf>
    <xf numFmtId="0" fontId="41" fillId="0" borderId="7" xfId="0" applyFont="1" applyBorder="1" applyAlignment="1" applyProtection="1">
      <alignment horizontal="left" vertical="top" shrinkToFit="1"/>
      <protection locked="0"/>
    </xf>
    <xf numFmtId="0" fontId="41" fillId="0" borderId="0" xfId="0" applyFont="1" applyAlignment="1" applyProtection="1">
      <alignment horizontal="left" vertical="top" shrinkToFit="1"/>
      <protection locked="0"/>
    </xf>
    <xf numFmtId="0" fontId="41" fillId="0" borderId="8" xfId="0" applyFont="1" applyBorder="1" applyAlignment="1" applyProtection="1">
      <alignment horizontal="left" vertical="top" shrinkToFit="1"/>
      <protection locked="0"/>
    </xf>
    <xf numFmtId="0" fontId="41" fillId="0" borderId="9" xfId="0" applyFont="1" applyBorder="1" applyAlignment="1" applyProtection="1">
      <alignment horizontal="left" vertical="top" shrinkToFit="1"/>
      <protection locked="0"/>
    </xf>
    <xf numFmtId="0" fontId="41" fillId="0" borderId="5" xfId="0" applyFont="1" applyBorder="1" applyAlignment="1" applyProtection="1">
      <alignment horizontal="left" vertical="top" shrinkToFit="1"/>
      <protection locked="0"/>
    </xf>
    <xf numFmtId="0" fontId="41" fillId="0" borderId="6" xfId="0" applyFont="1" applyBorder="1" applyAlignment="1" applyProtection="1">
      <alignment horizontal="left" vertical="top" shrinkToFit="1"/>
      <protection locked="0"/>
    </xf>
    <xf numFmtId="0" fontId="68" fillId="0" borderId="19" xfId="0" applyFont="1" applyBorder="1" applyAlignment="1">
      <alignment horizontal="center" vertical="center" wrapText="1"/>
    </xf>
    <xf numFmtId="0" fontId="22" fillId="0" borderId="20" xfId="0" applyFont="1" applyBorder="1" applyAlignment="1">
      <alignment horizontal="center" vertical="center"/>
    </xf>
    <xf numFmtId="0" fontId="96" fillId="0" borderId="61" xfId="0" applyFont="1" applyBorder="1" applyAlignment="1">
      <alignment horizontal="left" vertical="center" wrapText="1"/>
    </xf>
    <xf numFmtId="0" fontId="40" fillId="0" borderId="63" xfId="0" applyFont="1" applyBorder="1" applyAlignment="1">
      <alignment horizontal="left" vertical="center" wrapText="1"/>
    </xf>
    <xf numFmtId="0" fontId="40" fillId="0" borderId="28" xfId="0" applyFont="1" applyBorder="1" applyAlignment="1">
      <alignment horizontal="left" vertical="center" wrapText="1"/>
    </xf>
    <xf numFmtId="0" fontId="40" fillId="0" borderId="30" xfId="0" applyFont="1" applyBorder="1" applyAlignment="1">
      <alignment horizontal="left" vertical="center" wrapText="1"/>
    </xf>
    <xf numFmtId="0" fontId="40" fillId="0" borderId="57" xfId="0" applyFont="1" applyBorder="1" applyAlignment="1">
      <alignment horizontal="left" vertical="center" wrapText="1"/>
    </xf>
    <xf numFmtId="0" fontId="40" fillId="0" borderId="53" xfId="0" applyFont="1" applyBorder="1" applyAlignment="1">
      <alignment horizontal="left" vertical="center" wrapText="1"/>
    </xf>
    <xf numFmtId="0" fontId="42" fillId="0" borderId="1" xfId="0" applyFont="1" applyBorder="1" applyAlignment="1">
      <alignment horizontal="center" vertical="center" wrapText="1" shrinkToFit="1"/>
    </xf>
    <xf numFmtId="0" fontId="42" fillId="0" borderId="13" xfId="0" applyFont="1" applyBorder="1" applyAlignment="1">
      <alignment horizontal="center" vertical="center" wrapText="1" shrinkToFit="1"/>
    </xf>
    <xf numFmtId="0" fontId="42" fillId="0" borderId="29" xfId="0" applyFont="1" applyBorder="1" applyAlignment="1">
      <alignment horizontal="center" vertical="center" wrapText="1" shrinkToFit="1"/>
    </xf>
    <xf numFmtId="0" fontId="42" fillId="0" borderId="69"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70" xfId="0" applyFont="1" applyBorder="1" applyAlignment="1">
      <alignment horizontal="center" vertical="center" wrapText="1"/>
    </xf>
    <xf numFmtId="0" fontId="55" fillId="0" borderId="86" xfId="0" applyFont="1" applyBorder="1" applyAlignment="1">
      <alignment horizontal="center" vertical="center"/>
    </xf>
    <xf numFmtId="0" fontId="55" fillId="0" borderId="63" xfId="0" applyFont="1" applyBorder="1" applyAlignment="1">
      <alignment horizontal="center" vertical="center"/>
    </xf>
    <xf numFmtId="0" fontId="55" fillId="0" borderId="68" xfId="0" applyFont="1" applyBorder="1" applyAlignment="1">
      <alignment horizontal="center" vertical="center"/>
    </xf>
    <xf numFmtId="0" fontId="42" fillId="0" borderId="51"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 xfId="0" applyFont="1" applyBorder="1" applyAlignment="1">
      <alignment horizontal="center" vertical="center" wrapText="1"/>
    </xf>
    <xf numFmtId="0" fontId="69" fillId="0" borderId="61" xfId="0" applyFont="1" applyBorder="1" applyAlignment="1">
      <alignment horizontal="center" vertical="center"/>
    </xf>
    <xf numFmtId="0" fontId="35" fillId="0" borderId="63" xfId="0" applyFont="1" applyBorder="1" applyAlignment="1">
      <alignment horizontal="center" vertical="center"/>
    </xf>
    <xf numFmtId="0" fontId="35" fillId="0" borderId="62" xfId="0" applyFont="1" applyBorder="1" applyAlignment="1">
      <alignment horizontal="center" vertical="center"/>
    </xf>
    <xf numFmtId="0" fontId="8" fillId="0" borderId="0" xfId="0" applyFont="1" applyAlignment="1">
      <alignment horizontal="left"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66" fillId="0" borderId="20" xfId="0" applyFont="1" applyBorder="1" applyAlignment="1">
      <alignment horizontal="left" vertical="center" wrapText="1"/>
    </xf>
    <xf numFmtId="0" fontId="16" fillId="0" borderId="0" xfId="0" applyFont="1" applyAlignment="1">
      <alignment horizontal="center" wrapText="1"/>
    </xf>
    <xf numFmtId="0" fontId="17" fillId="0" borderId="1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7"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36" fillId="0" borderId="29" xfId="0"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wrapText="1"/>
      <protection locked="0"/>
    </xf>
    <xf numFmtId="0" fontId="36" fillId="0" borderId="65" xfId="0" applyFont="1" applyBorder="1" applyAlignment="1" applyProtection="1">
      <alignment horizontal="center" vertical="center" wrapText="1"/>
      <protection locked="0"/>
    </xf>
    <xf numFmtId="0" fontId="66" fillId="0" borderId="3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1" xfId="0" applyFont="1" applyBorder="1" applyAlignment="1">
      <alignment horizontal="center" shrinkToFit="1"/>
    </xf>
    <xf numFmtId="0" fontId="4" fillId="0" borderId="13" xfId="0" applyFont="1" applyBorder="1" applyAlignment="1">
      <alignment horizontal="center" shrinkToFit="1"/>
    </xf>
    <xf numFmtId="0" fontId="4" fillId="0" borderId="33" xfId="0" applyFont="1" applyBorder="1" applyAlignment="1">
      <alignment horizontal="center" shrinkToFit="1"/>
    </xf>
    <xf numFmtId="0" fontId="36" fillId="0" borderId="9" xfId="0" applyFont="1" applyBorder="1" applyAlignment="1">
      <alignment horizontal="center" vertical="top" shrinkToFit="1"/>
    </xf>
    <xf numFmtId="0" fontId="36" fillId="0" borderId="5" xfId="0" applyFont="1" applyBorder="1" applyAlignment="1">
      <alignment horizontal="center" vertical="top" shrinkToFit="1"/>
    </xf>
    <xf numFmtId="0" fontId="36" fillId="0" borderId="35" xfId="0" applyFont="1" applyBorder="1" applyAlignment="1">
      <alignment horizontal="center" vertical="top" shrinkToFit="1"/>
    </xf>
    <xf numFmtId="0" fontId="98" fillId="0" borderId="0" xfId="0" applyFont="1" applyAlignment="1">
      <alignment horizontal="center" vertical="center"/>
    </xf>
    <xf numFmtId="0" fontId="54" fillId="0" borderId="0" xfId="0" applyFont="1" applyAlignment="1">
      <alignment horizontal="center" vertical="center"/>
    </xf>
    <xf numFmtId="0" fontId="54" fillId="0" borderId="20" xfId="0" applyFont="1" applyBorder="1" applyAlignment="1">
      <alignment horizontal="center" vertical="center"/>
    </xf>
    <xf numFmtId="0" fontId="16" fillId="0" borderId="13" xfId="0" applyFont="1" applyBorder="1" applyAlignment="1">
      <alignment horizontal="center" vertical="center" wrapText="1"/>
    </xf>
    <xf numFmtId="0" fontId="16"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6"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55" fillId="0" borderId="40" xfId="0" applyFont="1" applyBorder="1" applyAlignment="1">
      <alignment horizontal="center" vertical="center"/>
    </xf>
    <xf numFmtId="0" fontId="55" fillId="0" borderId="16" xfId="0" applyFont="1" applyBorder="1" applyAlignment="1">
      <alignment horizontal="center" vertical="center"/>
    </xf>
    <xf numFmtId="0" fontId="55" fillId="0" borderId="89" xfId="0" applyFont="1" applyBorder="1" applyAlignment="1">
      <alignment horizontal="center" vertical="center"/>
    </xf>
    <xf numFmtId="0" fontId="61" fillId="0" borderId="38" xfId="0" applyFont="1" applyBorder="1" applyAlignment="1" applyProtection="1">
      <alignment horizontal="center" vertical="center"/>
      <protection locked="0"/>
    </xf>
    <xf numFmtId="0" fontId="61" fillId="0" borderId="16"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xf numFmtId="0" fontId="106" fillId="0" borderId="40" xfId="0" applyFont="1" applyBorder="1" applyAlignment="1">
      <alignment horizontal="center" vertical="center" wrapText="1"/>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1" fillId="0" borderId="42"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106"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65" xfId="0" applyFont="1" applyBorder="1" applyAlignment="1">
      <alignment horizontal="center" vertical="center"/>
    </xf>
    <xf numFmtId="0" fontId="33" fillId="0" borderId="0" xfId="0" applyFont="1" applyAlignment="1">
      <alignment horizontal="left" vertical="center" wrapText="1"/>
    </xf>
    <xf numFmtId="0" fontId="6" fillId="0" borderId="0" xfId="0" applyFont="1" applyAlignment="1" applyProtection="1">
      <alignment horizontal="left" vertical="top" wrapText="1"/>
      <protection locked="0"/>
    </xf>
    <xf numFmtId="0" fontId="2" fillId="0" borderId="0" xfId="0" applyFont="1" applyAlignment="1">
      <alignment horizontal="center" vertical="center"/>
    </xf>
    <xf numFmtId="0" fontId="2" fillId="0" borderId="0" xfId="0" applyFont="1" applyAlignment="1">
      <alignment horizontal="left" vertical="center" wrapText="1"/>
    </xf>
    <xf numFmtId="176" fontId="15" fillId="0" borderId="0" xfId="0" applyNumberFormat="1" applyFont="1" applyAlignment="1">
      <alignment horizontal="center" vertical="center"/>
    </xf>
    <xf numFmtId="0" fontId="33" fillId="0" borderId="0" xfId="0" applyFont="1" applyAlignment="1">
      <alignment horizontal="center" vertical="center" shrinkToFit="1"/>
    </xf>
    <xf numFmtId="0" fontId="2" fillId="0" borderId="0" xfId="0" applyFont="1" applyAlignment="1">
      <alignment horizontal="center" vertical="top" wrapText="1"/>
    </xf>
    <xf numFmtId="0" fontId="33" fillId="0" borderId="0" xfId="0" applyFont="1" applyAlignment="1">
      <alignment horizontal="center" wrapText="1"/>
    </xf>
    <xf numFmtId="0" fontId="7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pplyProtection="1">
      <alignment horizontal="center" vertical="center"/>
      <protection locked="0"/>
    </xf>
    <xf numFmtId="0" fontId="21" fillId="0" borderId="5" xfId="0" applyFont="1" applyBorder="1" applyAlignment="1">
      <alignment horizontal="center" vertical="center"/>
    </xf>
    <xf numFmtId="0" fontId="16" fillId="0" borderId="134" xfId="0" applyFont="1" applyBorder="1" applyAlignment="1" applyProtection="1">
      <alignment horizontal="center" vertical="center" shrinkToFit="1"/>
      <protection locked="0"/>
    </xf>
    <xf numFmtId="0" fontId="16" fillId="0" borderId="132" xfId="0" applyFont="1" applyBorder="1" applyAlignment="1" applyProtection="1">
      <alignment horizontal="center" vertical="center" shrinkToFit="1"/>
      <protection locked="0"/>
    </xf>
    <xf numFmtId="0" fontId="16" fillId="0" borderId="135" xfId="0" applyFont="1" applyBorder="1" applyAlignment="1" applyProtection="1">
      <alignment horizontal="center" vertical="center" shrinkToFit="1"/>
      <protection locked="0"/>
    </xf>
    <xf numFmtId="0" fontId="68" fillId="0" borderId="131"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133" xfId="0" applyFont="1" applyBorder="1" applyAlignment="1">
      <alignment horizontal="center" vertical="center" wrapText="1"/>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16" fillId="0" borderId="112" xfId="0" applyFont="1" applyBorder="1" applyAlignment="1" applyProtection="1">
      <alignment horizontal="center" vertical="center"/>
      <protection locked="0"/>
    </xf>
    <xf numFmtId="0" fontId="16" fillId="0" borderId="63"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14" fillId="0" borderId="114" xfId="0" applyFont="1" applyBorder="1" applyAlignment="1" applyProtection="1">
      <alignment horizontal="center" vertical="center"/>
      <protection locked="0"/>
    </xf>
    <xf numFmtId="0" fontId="14" fillId="0" borderId="115" xfId="0" applyFont="1" applyBorder="1" applyAlignment="1" applyProtection="1">
      <alignment horizontal="center" vertical="center"/>
      <protection locked="0"/>
    </xf>
    <xf numFmtId="0" fontId="14" fillId="0" borderId="10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14" fillId="0" borderId="110" xfId="0" applyFont="1" applyBorder="1" applyAlignment="1" applyProtection="1">
      <alignment horizontal="center" vertical="center"/>
      <protection locked="0"/>
    </xf>
    <xf numFmtId="0" fontId="14" fillId="0" borderId="111" xfId="0" applyFont="1" applyBorder="1" applyAlignment="1" applyProtection="1">
      <alignment horizontal="center" vertical="center"/>
      <protection locked="0"/>
    </xf>
    <xf numFmtId="0" fontId="16" fillId="0" borderId="1"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cellXfs>
  <cellStyles count="1">
    <cellStyle name="標準" xfId="0" builtinId="0"/>
  </cellStyles>
  <dxfs count="26">
    <dxf>
      <font>
        <color theme="0"/>
      </font>
    </dxf>
    <dxf>
      <font>
        <color theme="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theme="0"/>
      </font>
    </dxf>
    <dxf>
      <font>
        <color theme="0"/>
      </font>
      <fill>
        <patternFill patternType="none">
          <bgColor auto="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40" lockText="1" noThreeD="1"/>
</file>

<file path=xl/ctrlProps/ctrlProp11.xml><?xml version="1.0" encoding="utf-8"?>
<formControlPr xmlns="http://schemas.microsoft.com/office/spreadsheetml/2009/9/main" objectType="CheckBox" fmlaLink="$B$42" lockText="1" noThreeD="1"/>
</file>

<file path=xl/ctrlProps/ctrlProp12.xml><?xml version="1.0" encoding="utf-8"?>
<formControlPr xmlns="http://schemas.microsoft.com/office/spreadsheetml/2009/9/main" objectType="CheckBox" fmlaLink="$B$41" lockText="1" noThreeD="1"/>
</file>

<file path=xl/ctrlProps/ctrlProp13.xml><?xml version="1.0" encoding="utf-8"?>
<formControlPr xmlns="http://schemas.microsoft.com/office/spreadsheetml/2009/9/main" objectType="CheckBox" fmlaLink="$N$45" lockText="1" noThreeD="1"/>
</file>

<file path=xl/ctrlProps/ctrlProp14.xml><?xml version="1.0" encoding="utf-8"?>
<formControlPr xmlns="http://schemas.microsoft.com/office/spreadsheetml/2009/9/main" objectType="CheckBox" fmlaLink="$U$45" lockText="1" noThreeD="1"/>
</file>

<file path=xl/ctrlProps/ctrlProp15.xml><?xml version="1.0" encoding="utf-8"?>
<formControlPr xmlns="http://schemas.microsoft.com/office/spreadsheetml/2009/9/main" objectType="CheckBox" fmlaLink="$E$8" lockText="1" noThreeD="1"/>
</file>

<file path=xl/ctrlProps/ctrlProp16.xml><?xml version="1.0" encoding="utf-8"?>
<formControlPr xmlns="http://schemas.microsoft.com/office/spreadsheetml/2009/9/main" objectType="CheckBox" fmlaLink="$P$8" lockText="1" noThreeD="1"/>
</file>

<file path=xl/ctrlProps/ctrlProp17.xml><?xml version="1.0" encoding="utf-8"?>
<formControlPr xmlns="http://schemas.microsoft.com/office/spreadsheetml/2009/9/main" objectType="CheckBox" fmlaLink="$G$6" lockText="1" noThreeD="1"/>
</file>

<file path=xl/ctrlProps/ctrlProp18.xml><?xml version="1.0" encoding="utf-8"?>
<formControlPr xmlns="http://schemas.microsoft.com/office/spreadsheetml/2009/9/main" objectType="CheckBox" fmlaLink="$P$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3" lockText="1" noThreeD="1"/>
</file>

<file path=xl/ctrlProps/ctrlProp4.xml><?xml version="1.0" encoding="utf-8"?>
<formControlPr xmlns="http://schemas.microsoft.com/office/spreadsheetml/2009/9/main" objectType="CheckBox" fmlaLink="$A$31" lockText="1" noThreeD="1"/>
</file>

<file path=xl/ctrlProps/ctrlProp5.xml><?xml version="1.0" encoding="utf-8"?>
<formControlPr xmlns="http://schemas.microsoft.com/office/spreadsheetml/2009/9/main" objectType="CheckBox" fmlaLink="$B$32" lockText="1" noThreeD="1"/>
</file>

<file path=xl/ctrlProps/ctrlProp6.xml><?xml version="1.0" encoding="utf-8"?>
<formControlPr xmlns="http://schemas.microsoft.com/office/spreadsheetml/2009/9/main" objectType="CheckBox" fmlaLink="$B$34" lockText="1" noThreeD="1"/>
</file>

<file path=xl/ctrlProps/ctrlProp7.xml><?xml version="1.0" encoding="utf-8"?>
<formControlPr xmlns="http://schemas.microsoft.com/office/spreadsheetml/2009/9/main" objectType="CheckBox" fmlaLink="$A$35"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31748</xdr:rowOff>
    </xdr:from>
    <xdr:to>
      <xdr:col>3</xdr:col>
      <xdr:colOff>57150</xdr:colOff>
      <xdr:row>14</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241548"/>
          <a:ext cx="1114425" cy="577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22</xdr:col>
      <xdr:colOff>23812</xdr:colOff>
      <xdr:row>13</xdr:row>
      <xdr:rowOff>361949</xdr:rowOff>
    </xdr:from>
    <xdr:to>
      <xdr:col>26</xdr:col>
      <xdr:colOff>34925</xdr:colOff>
      <xdr:row>18</xdr:row>
      <xdr:rowOff>152400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91212" y="3047999"/>
          <a:ext cx="1220788" cy="171450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Ｐ明朝" panose="02020600040205080304" pitchFamily="18" charset="-128"/>
              <a:ea typeface="ＭＳ Ｐ明朝" panose="02020600040205080304" pitchFamily="18" charset="-128"/>
            </a:rPr>
            <a:t>上半身、無帽、背景なし、</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a:latin typeface="ＭＳ Ｐ明朝" panose="02020600040205080304" pitchFamily="18" charset="-128"/>
              <a:ea typeface="ＭＳ Ｐ明朝" panose="02020600040205080304" pitchFamily="18" charset="-128"/>
            </a:rPr>
            <a:t>　　正面向き</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Ｐ明朝" panose="02020600040205080304" pitchFamily="18" charset="-128"/>
              <a:ea typeface="ＭＳ Ｐ明朝" panose="02020600040205080304" pitchFamily="18" charset="-128"/>
            </a:rPr>
            <a:t>眼鏡の有無、髪形等試験</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a:latin typeface="ＭＳ Ｐ明朝" panose="02020600040205080304" pitchFamily="18" charset="-128"/>
              <a:ea typeface="ＭＳ Ｐ明朝" panose="02020600040205080304" pitchFamily="18" charset="-128"/>
            </a:rPr>
            <a:t>　場で不審をいだかれるような</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latin typeface="ＭＳ Ｐ明朝" panose="02020600040205080304" pitchFamily="18" charset="-128"/>
              <a:ea typeface="ＭＳ Ｐ明朝" panose="02020600040205080304" pitchFamily="18" charset="-128"/>
            </a:rPr>
            <a:t>写真を用いてはいけない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Ｐ明朝" panose="02020600040205080304" pitchFamily="18" charset="-128"/>
              <a:ea typeface="ＭＳ Ｐ明朝" panose="02020600040205080304" pitchFamily="18"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21</xdr:col>
      <xdr:colOff>114300</xdr:colOff>
      <xdr:row>13</xdr:row>
      <xdr:rowOff>361949</xdr:rowOff>
    </xdr:from>
    <xdr:to>
      <xdr:col>25</xdr:col>
      <xdr:colOff>361950</xdr:colOff>
      <xdr:row>18</xdr:row>
      <xdr:rowOff>123824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48350" y="3047999"/>
          <a:ext cx="1209675" cy="168592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11</xdr:row>
          <xdr:rowOff>28575</xdr:rowOff>
        </xdr:from>
        <xdr:to>
          <xdr:col>23</xdr:col>
          <xdr:colOff>19050</xdr:colOff>
          <xdr:row>11</xdr:row>
          <xdr:rowOff>352425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11</xdr:row>
          <xdr:rowOff>38100</xdr:rowOff>
        </xdr:from>
        <xdr:to>
          <xdr:col>25</xdr:col>
          <xdr:colOff>57150</xdr:colOff>
          <xdr:row>11</xdr:row>
          <xdr:rowOff>361950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180975</xdr:rowOff>
        </xdr:from>
        <xdr:to>
          <xdr:col>2</xdr:col>
          <xdr:colOff>19050</xdr:colOff>
          <xdr:row>33</xdr:row>
          <xdr:rowOff>47625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29</xdr:row>
          <xdr:rowOff>180975</xdr:rowOff>
        </xdr:from>
        <xdr:to>
          <xdr:col>0</xdr:col>
          <xdr:colOff>361950</xdr:colOff>
          <xdr:row>31</xdr:row>
          <xdr:rowOff>95250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57150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180975</xdr:rowOff>
        </xdr:from>
        <xdr:to>
          <xdr:col>2</xdr:col>
          <xdr:colOff>19050</xdr:colOff>
          <xdr:row>34</xdr:row>
          <xdr:rowOff>47625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142875</xdr:rowOff>
        </xdr:from>
        <xdr:to>
          <xdr:col>0</xdr:col>
          <xdr:colOff>361950</xdr:colOff>
          <xdr:row>35</xdr:row>
          <xdr:rowOff>95250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180975</xdr:rowOff>
        </xdr:from>
        <xdr:to>
          <xdr:col>2</xdr:col>
          <xdr:colOff>19050</xdr:colOff>
          <xdr:row>39</xdr:row>
          <xdr:rowOff>47625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247650</xdr:rowOff>
        </xdr:from>
        <xdr:to>
          <xdr:col>2</xdr:col>
          <xdr:colOff>19050</xdr:colOff>
          <xdr:row>36</xdr:row>
          <xdr:rowOff>57150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36</xdr:row>
          <xdr:rowOff>123825</xdr:rowOff>
        </xdr:from>
        <xdr:to>
          <xdr:col>1</xdr:col>
          <xdr:colOff>0</xdr:colOff>
          <xdr:row>40</xdr:row>
          <xdr:rowOff>76200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180975</xdr:rowOff>
        </xdr:from>
        <xdr:to>
          <xdr:col>2</xdr:col>
          <xdr:colOff>19050</xdr:colOff>
          <xdr:row>42</xdr:row>
          <xdr:rowOff>47625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247650</xdr:rowOff>
        </xdr:from>
        <xdr:to>
          <xdr:col>2</xdr:col>
          <xdr:colOff>19050</xdr:colOff>
          <xdr:row>41</xdr:row>
          <xdr:rowOff>57150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44</xdr:row>
          <xdr:rowOff>47625</xdr:rowOff>
        </xdr:from>
        <xdr:to>
          <xdr:col>14</xdr:col>
          <xdr:colOff>85725</xdr:colOff>
          <xdr:row>44</xdr:row>
          <xdr:rowOff>323850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44</xdr:row>
          <xdr:rowOff>28575</xdr:rowOff>
        </xdr:from>
        <xdr:to>
          <xdr:col>22</xdr:col>
          <xdr:colOff>66675</xdr:colOff>
          <xdr:row>44</xdr:row>
          <xdr:rowOff>352425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5</xdr:col>
          <xdr:colOff>9525</xdr:colOff>
          <xdr:row>8</xdr:row>
          <xdr:rowOff>152400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7</xdr:row>
          <xdr:rowOff>19050</xdr:rowOff>
        </xdr:from>
        <xdr:to>
          <xdr:col>16</xdr:col>
          <xdr:colOff>9525</xdr:colOff>
          <xdr:row>8</xdr:row>
          <xdr:rowOff>152400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xdr:row>
          <xdr:rowOff>19050</xdr:rowOff>
        </xdr:from>
        <xdr:to>
          <xdr:col>7</xdr:col>
          <xdr:colOff>66675</xdr:colOff>
          <xdr:row>6</xdr:row>
          <xdr:rowOff>171450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5</xdr:row>
          <xdr:rowOff>19050</xdr:rowOff>
        </xdr:from>
        <xdr:to>
          <xdr:col>16</xdr:col>
          <xdr:colOff>9525</xdr:colOff>
          <xdr:row>6</xdr:row>
          <xdr:rowOff>152400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200025</xdr:colOff>
      <xdr:row>19</xdr:row>
      <xdr:rowOff>161924</xdr:rowOff>
    </xdr:from>
    <xdr:to>
      <xdr:col>24</xdr:col>
      <xdr:colOff>0</xdr:colOff>
      <xdr:row>24</xdr:row>
      <xdr:rowOff>200024</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24575" y="5562599"/>
          <a:ext cx="1085850" cy="101917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180974</xdr:colOff>
      <xdr:row>42</xdr:row>
      <xdr:rowOff>0</xdr:rowOff>
    </xdr:from>
    <xdr:to>
      <xdr:col>15</xdr:col>
      <xdr:colOff>9524</xdr:colOff>
      <xdr:row>44</xdr:row>
      <xdr:rowOff>95250</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4000499" y="9553575"/>
          <a:ext cx="485775" cy="4095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氏名</a:t>
          </a:r>
          <a:r>
            <a:rPr lang="en-US" altLang="ja-JP" sz="1100" b="0" i="0" strike="noStrike">
              <a:solidFill>
                <a:srgbClr val="000000"/>
              </a:solidFill>
              <a:latin typeface="Times New Roman" panose="02020603050405020304" pitchFamily="18" charset="0"/>
              <a:ea typeface="ＭＳ Ｐゴシック"/>
              <a:cs typeface="Times New Roman" panose="02020603050405020304" pitchFamily="18" charset="0"/>
            </a:rPr>
            <a:t>Name</a:t>
          </a:r>
          <a:endParaRPr lang="ja-JP" altLang="en-US" sz="1100" b="0" i="0" strike="noStrike">
            <a:solidFill>
              <a:srgbClr val="000000"/>
            </a:solidFill>
            <a:latin typeface="Times New Roman" panose="02020603050405020304" pitchFamily="18" charset="0"/>
            <a:ea typeface="ＭＳ Ｐゴシック"/>
            <a:cs typeface="Times New Roman" panose="02020603050405020304" pitchFamily="18" charset="0"/>
          </a:endParaRPr>
        </a:p>
      </xdr:txBody>
    </xdr:sp>
    <xdr:clientData/>
  </xdr:twoCellAnchor>
  <xdr:twoCellAnchor>
    <xdr:from>
      <xdr:col>13</xdr:col>
      <xdr:colOff>180976</xdr:colOff>
      <xdr:row>44</xdr:row>
      <xdr:rowOff>38100</xdr:rowOff>
    </xdr:from>
    <xdr:to>
      <xdr:col>23</xdr:col>
      <xdr:colOff>685800</xdr:colOff>
      <xdr:row>44</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4000501" y="9906000"/>
          <a:ext cx="3162299"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32</xdr:row>
      <xdr:rowOff>19050</xdr:rowOff>
    </xdr:from>
    <xdr:to>
      <xdr:col>22</xdr:col>
      <xdr:colOff>19050</xdr:colOff>
      <xdr:row>40</xdr:row>
      <xdr:rowOff>190500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4981575" y="787717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18</xdr:col>
      <xdr:colOff>34925</xdr:colOff>
      <xdr:row>34</xdr:row>
      <xdr:rowOff>114300</xdr:rowOff>
    </xdr:from>
    <xdr:to>
      <xdr:col>23</xdr:col>
      <xdr:colOff>171450</xdr:colOff>
      <xdr:row>36</xdr:row>
      <xdr:rowOff>66675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21275" y="8353425"/>
          <a:ext cx="1431925"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ＭＳ Ｐ明朝" panose="02020600040205080304" pitchFamily="18" charset="-128"/>
              <a:ea typeface="ＭＳ Ｐ明朝" panose="02020600040205080304" pitchFamily="18" charset="-128"/>
            </a:rPr>
            <a:t>写真貼付欄</a:t>
          </a:r>
          <a:endParaRPr lang="en-US" altLang="ja-JP" sz="900" b="1"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6</xdr:col>
      <xdr:colOff>85725</xdr:colOff>
      <xdr:row>9</xdr:row>
      <xdr:rowOff>228600</xdr:rowOff>
    </xdr:from>
    <xdr:to>
      <xdr:col>6</xdr:col>
      <xdr:colOff>193725</xdr:colOff>
      <xdr:row>10</xdr:row>
      <xdr:rowOff>60375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7716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xdr:row>
      <xdr:rowOff>228600</xdr:rowOff>
    </xdr:from>
    <xdr:to>
      <xdr:col>10</xdr:col>
      <xdr:colOff>193725</xdr:colOff>
      <xdr:row>10</xdr:row>
      <xdr:rowOff>60375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8765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17</xdr:row>
      <xdr:rowOff>104775</xdr:rowOff>
    </xdr:from>
    <xdr:to>
      <xdr:col>6</xdr:col>
      <xdr:colOff>231825</xdr:colOff>
      <xdr:row>17</xdr:row>
      <xdr:rowOff>212775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 y="48768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18</xdr:row>
      <xdr:rowOff>114300</xdr:rowOff>
    </xdr:from>
    <xdr:to>
      <xdr:col>6</xdr:col>
      <xdr:colOff>241350</xdr:colOff>
      <xdr:row>18</xdr:row>
      <xdr:rowOff>222300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14525" y="52006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85723</xdr:colOff>
      <xdr:row>4</xdr:row>
      <xdr:rowOff>190500</xdr:rowOff>
    </xdr:from>
    <xdr:to>
      <xdr:col>8</xdr:col>
      <xdr:colOff>193723</xdr:colOff>
      <xdr:row>4</xdr:row>
      <xdr:rowOff>298500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419348" y="1285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9524</xdr:colOff>
      <xdr:row>4</xdr:row>
      <xdr:rowOff>200025</xdr:rowOff>
    </xdr:from>
    <xdr:to>
      <xdr:col>15</xdr:col>
      <xdr:colOff>117523</xdr:colOff>
      <xdr:row>4</xdr:row>
      <xdr:rowOff>304800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86274" y="1295400"/>
          <a:ext cx="107999" cy="1047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247650</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459131"/>
          <a:ext cx="3299012"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212910</xdr:colOff>
      <xdr:row>9</xdr:row>
      <xdr:rowOff>295275</xdr:rowOff>
    </xdr:from>
    <xdr:to>
      <xdr:col>3</xdr:col>
      <xdr:colOff>123265</xdr:colOff>
      <xdr:row>11</xdr:row>
      <xdr:rowOff>112059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2910" y="3086100"/>
          <a:ext cx="739030" cy="464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0</xdr:col>
      <xdr:colOff>235323</xdr:colOff>
      <xdr:row>14</xdr:row>
      <xdr:rowOff>-1</xdr:rowOff>
    </xdr:from>
    <xdr:to>
      <xdr:col>3</xdr:col>
      <xdr:colOff>425824</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35323" y="3267074"/>
          <a:ext cx="101917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0</xdr:col>
      <xdr:colOff>235322</xdr:colOff>
      <xdr:row>17</xdr:row>
      <xdr:rowOff>12886</xdr:rowOff>
    </xdr:from>
    <xdr:to>
      <xdr:col>3</xdr:col>
      <xdr:colOff>447674</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5322" y="4594411"/>
          <a:ext cx="1041027"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twoCellAnchor>
    <xdr:from>
      <xdr:col>13</xdr:col>
      <xdr:colOff>172571</xdr:colOff>
      <xdr:row>8</xdr:row>
      <xdr:rowOff>180975</xdr:rowOff>
    </xdr:from>
    <xdr:to>
      <xdr:col>24</xdr:col>
      <xdr:colOff>228600</xdr:colOff>
      <xdr:row>19</xdr:row>
      <xdr:rowOff>87405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96821" y="2390775"/>
          <a:ext cx="327547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9</xdr:row>
      <xdr:rowOff>285751</xdr:rowOff>
    </xdr:from>
    <xdr:to>
      <xdr:col>16</xdr:col>
      <xdr:colOff>358588</xdr:colOff>
      <xdr:row>11</xdr:row>
      <xdr:rowOff>100853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95725" y="3076576"/>
          <a:ext cx="911038" cy="46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14</xdr:col>
      <xdr:colOff>0</xdr:colOff>
      <xdr:row>14</xdr:row>
      <xdr:rowOff>0</xdr:rowOff>
    </xdr:from>
    <xdr:to>
      <xdr:col>17</xdr:col>
      <xdr:colOff>100854</xdr:colOff>
      <xdr:row>16</xdr:row>
      <xdr:rowOff>168088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38575" y="3267075"/>
          <a:ext cx="1024779"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14</xdr:col>
      <xdr:colOff>0</xdr:colOff>
      <xdr:row>17</xdr:row>
      <xdr:rowOff>12887</xdr:rowOff>
    </xdr:from>
    <xdr:to>
      <xdr:col>17</xdr:col>
      <xdr:colOff>142875</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95725" y="4594412"/>
          <a:ext cx="10668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18</xdr:row>
          <xdr:rowOff>57150</xdr:rowOff>
        </xdr:from>
        <xdr:to>
          <xdr:col>6</xdr:col>
          <xdr:colOff>190500</xdr:colOff>
          <xdr:row>19</xdr:row>
          <xdr:rowOff>171450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38100</xdr:rowOff>
        </xdr:from>
        <xdr:to>
          <xdr:col>6</xdr:col>
          <xdr:colOff>180975</xdr:colOff>
          <xdr:row>21</xdr:row>
          <xdr:rowOff>152400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35430;&#20849;&#26377;/01_&#20837;&#35430;/02_&#22823;&#23398;&#38498;/&#9632;&#22823;&#23398;&#38498;&#20837;&#35430;/&#22823;&#23398;&#38498;&#65288;H33,%20R3,%202021&#20837;&#35430;&#65289;/01%202021&#24180;&#12288;&#22806;&#22269;&#20154;&#36984;&#25244;&#22799;&#26399;/&#9312;&#21215;&#38598;&#35201;&#38917;/&#21407;&#31295;/&#9312;&#21069;&#26399;/2021Master's%20Program_Application_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446E-2A07-41D7-8973-8C635D028DE6}">
  <dimension ref="A1:D9"/>
  <sheetViews>
    <sheetView workbookViewId="0">
      <selection activeCell="C11" sqref="C11"/>
    </sheetView>
  </sheetViews>
  <sheetFormatPr defaultRowHeight="13.5"/>
  <cols>
    <col min="1" max="1" width="52.875" customWidth="1"/>
  </cols>
  <sheetData>
    <row r="1" spans="1:4">
      <c r="A1" s="110"/>
      <c r="B1" s="242" t="s">
        <v>79</v>
      </c>
      <c r="C1" s="242"/>
      <c r="D1" s="242"/>
    </row>
    <row r="2" spans="1:4" ht="40.5">
      <c r="A2" s="110"/>
      <c r="B2" s="111" t="s">
        <v>74</v>
      </c>
      <c r="C2" s="111" t="s">
        <v>75</v>
      </c>
      <c r="D2" s="112" t="s">
        <v>76</v>
      </c>
    </row>
    <row r="3" spans="1:4">
      <c r="A3" s="117" t="s">
        <v>80</v>
      </c>
      <c r="B3" s="113" t="s">
        <v>78</v>
      </c>
      <c r="C3" s="114">
        <v>0.5625</v>
      </c>
      <c r="D3" s="114">
        <f>C3-IF(B3="面接","0:20","0:30")</f>
        <v>0.54861111111111116</v>
      </c>
    </row>
    <row r="4" spans="1:4">
      <c r="A4" s="117" t="s">
        <v>81</v>
      </c>
      <c r="B4" s="115" t="s">
        <v>78</v>
      </c>
      <c r="C4" s="114">
        <v>0.5625</v>
      </c>
      <c r="D4" s="114">
        <f t="shared" ref="D4:D9" si="0">C4-IF(B4="面接","0:20","0:30")</f>
        <v>0.54861111111111116</v>
      </c>
    </row>
    <row r="5" spans="1:4">
      <c r="A5" s="117" t="s">
        <v>82</v>
      </c>
      <c r="B5" s="113" t="s">
        <v>77</v>
      </c>
      <c r="C5" s="114">
        <v>0.4375</v>
      </c>
      <c r="D5" s="114">
        <f t="shared" si="0"/>
        <v>0.41666666666666669</v>
      </c>
    </row>
    <row r="6" spans="1:4">
      <c r="A6" s="117" t="s">
        <v>83</v>
      </c>
      <c r="B6" s="113" t="s">
        <v>77</v>
      </c>
      <c r="C6" s="114">
        <v>0.4375</v>
      </c>
      <c r="D6" s="114">
        <f t="shared" si="0"/>
        <v>0.41666666666666669</v>
      </c>
    </row>
    <row r="7" spans="1:4">
      <c r="A7" s="117" t="s">
        <v>84</v>
      </c>
      <c r="B7" s="116" t="s">
        <v>77</v>
      </c>
      <c r="C7" s="114">
        <v>0.4375</v>
      </c>
      <c r="D7" s="114">
        <f t="shared" si="0"/>
        <v>0.41666666666666669</v>
      </c>
    </row>
    <row r="8" spans="1:4">
      <c r="A8" s="117" t="s">
        <v>85</v>
      </c>
      <c r="B8" s="113" t="s">
        <v>77</v>
      </c>
      <c r="C8" s="114">
        <v>0.4375</v>
      </c>
      <c r="D8" s="114">
        <f t="shared" si="0"/>
        <v>0.41666666666666669</v>
      </c>
    </row>
    <row r="9" spans="1:4">
      <c r="A9" s="117" t="s">
        <v>86</v>
      </c>
      <c r="B9" s="113" t="s">
        <v>77</v>
      </c>
      <c r="C9" s="114">
        <v>0.4375</v>
      </c>
      <c r="D9" s="114">
        <f t="shared" si="0"/>
        <v>0.41666666666666669</v>
      </c>
    </row>
  </sheetData>
  <mergeCells count="1">
    <mergeCell ref="B1:D1"/>
  </mergeCells>
  <phoneticPr fontId="1"/>
  <conditionalFormatting sqref="A4:B4">
    <cfRule type="expression" dxfId="25" priority="2">
      <formula>$H$7="■"</formula>
    </cfRule>
  </conditionalFormatting>
  <conditionalFormatting sqref="A6:B6">
    <cfRule type="expression" dxfId="24" priority="1">
      <formula>$H$7="■"</formula>
    </cfRule>
  </conditionalFormatting>
  <dataValidations count="1">
    <dataValidation type="list" allowBlank="1" showInputMessage="1" showErrorMessage="1" sqref="B3:B9" xr:uid="{46124498-5148-4C35-8C3A-867C35340635}">
      <formula1>"筆記,面接"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00"/>
  <sheetViews>
    <sheetView showGridLines="0" view="pageBreakPreview" zoomScaleNormal="100" zoomScaleSheetLayoutView="100" workbookViewId="0">
      <selection activeCell="AH11" sqref="AH11"/>
    </sheetView>
  </sheetViews>
  <sheetFormatPr defaultRowHeight="15" customHeight="1"/>
  <cols>
    <col min="1" max="1" width="5.125" style="148" customWidth="1"/>
    <col min="2" max="2" width="4.625" style="148" customWidth="1"/>
    <col min="3" max="3" width="4.125" style="148" customWidth="1"/>
    <col min="4" max="4" width="3.375" style="148" customWidth="1"/>
    <col min="5" max="5" width="3.75" style="148" customWidth="1"/>
    <col min="6" max="6" width="2.625" style="148" customWidth="1"/>
    <col min="7" max="10" width="3.625" style="148" customWidth="1"/>
    <col min="11" max="11" width="5.125" style="148" customWidth="1"/>
    <col min="12" max="12" width="2.375" style="148" customWidth="1"/>
    <col min="13" max="14" width="3.625" style="148" customWidth="1"/>
    <col min="15" max="15" width="3.125" style="148" customWidth="1"/>
    <col min="16" max="16" width="3.625" style="148" customWidth="1"/>
    <col min="17" max="18" width="2.625" style="148" customWidth="1"/>
    <col min="19" max="20" width="3.625" style="148" customWidth="1"/>
    <col min="21" max="21" width="3.125" style="148" customWidth="1"/>
    <col min="22" max="22" width="1.75" style="148" customWidth="1"/>
    <col min="23" max="23" width="2.625" style="148" customWidth="1"/>
    <col min="24" max="24" width="4.625" style="148" customWidth="1"/>
    <col min="25" max="25" width="3.625" style="148" customWidth="1"/>
    <col min="26" max="26" width="5" style="148" customWidth="1"/>
    <col min="27" max="27" width="1.375" style="148" customWidth="1"/>
    <col min="28" max="28" width="3.625" style="148" hidden="1" customWidth="1"/>
    <col min="29" max="29" width="9" style="148" hidden="1" customWidth="1"/>
    <col min="30" max="30" width="10.875" style="148" hidden="1" customWidth="1"/>
    <col min="31" max="31" width="9" style="148" hidden="1" customWidth="1"/>
    <col min="32" max="16384" width="9" style="148"/>
  </cols>
  <sheetData>
    <row r="1" spans="1:31" ht="15" customHeight="1">
      <c r="A1" s="2">
        <v>2025</v>
      </c>
      <c r="B1" s="2" t="s">
        <v>46</v>
      </c>
      <c r="C1" s="146" t="s">
        <v>151</v>
      </c>
      <c r="D1" s="3" t="str">
        <f>"入学・"&amp;IF(C1="4月",A1,A1+1)&amp;"年度"&amp;IF(C1="4月","10月","4月")&amp;" 入学 北九州市立大学大学院 国際環境工学研究科（博士前期課程)入学願書"</f>
        <v>入学・2025年度10月 入学 北九州市立大学大学院 国際環境工学研究科（博士前期課程)入学願書</v>
      </c>
      <c r="E1" s="2"/>
      <c r="F1" s="2"/>
      <c r="G1" s="2"/>
      <c r="H1" s="2"/>
      <c r="I1" s="2"/>
      <c r="J1" s="2"/>
      <c r="K1" s="2"/>
      <c r="L1" s="2"/>
      <c r="M1" s="2"/>
      <c r="N1" s="2"/>
      <c r="O1" s="2"/>
      <c r="P1" s="2"/>
      <c r="Q1" s="2"/>
      <c r="R1" s="2"/>
      <c r="S1" s="2"/>
      <c r="T1" s="2"/>
      <c r="U1" s="2"/>
      <c r="V1" s="2"/>
      <c r="W1" s="2"/>
      <c r="X1" s="2"/>
      <c r="Y1" s="2"/>
      <c r="Z1" s="2"/>
      <c r="AA1" s="4"/>
      <c r="AE1" s="148">
        <v>1</v>
      </c>
    </row>
    <row r="2" spans="1:31" ht="18" customHeight="1">
      <c r="A2" s="384" t="str">
        <f>IF(C1="4月","April","October")&amp;" "&amp;A1&amp; " Enrollment or "&amp;IF(C1="4月","October","April")&amp;" "&amp;IF(C1="4月",A1,A1+1)&amp;" Enrollment : Graduate School of Environmental Engineering, "</f>
        <v xml:space="preserve">April 2025 Enrollment or October 2025 Enrollment : Graduate School of Environmental Engineering, </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C2" s="149"/>
      <c r="AE2" s="148">
        <v>2</v>
      </c>
    </row>
    <row r="3" spans="1:31" ht="18" customHeight="1" thickBot="1">
      <c r="A3" s="385" t="s">
        <v>194</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C3" s="149"/>
      <c r="AE3" s="148">
        <v>3</v>
      </c>
    </row>
    <row r="4" spans="1:31" ht="18" customHeight="1">
      <c r="A4" s="415" t="s">
        <v>14</v>
      </c>
      <c r="B4" s="416"/>
      <c r="C4" s="417"/>
      <c r="D4" s="412" t="s">
        <v>117</v>
      </c>
      <c r="E4" s="413"/>
      <c r="F4" s="413"/>
      <c r="G4" s="413"/>
      <c r="H4" s="413"/>
      <c r="I4" s="413"/>
      <c r="J4" s="413"/>
      <c r="K4" s="413"/>
      <c r="L4" s="413"/>
      <c r="M4" s="413"/>
      <c r="N4" s="413"/>
      <c r="O4" s="413"/>
      <c r="P4" s="413"/>
      <c r="Q4" s="414"/>
      <c r="R4" s="405" t="s">
        <v>29</v>
      </c>
      <c r="S4" s="406"/>
      <c r="T4" s="406"/>
      <c r="U4" s="407"/>
      <c r="V4" s="402" t="s">
        <v>11</v>
      </c>
      <c r="W4" s="402"/>
      <c r="X4" s="402"/>
      <c r="Y4" s="402"/>
      <c r="Z4" s="402"/>
      <c r="AA4" s="403"/>
      <c r="AE4" s="148">
        <v>4</v>
      </c>
    </row>
    <row r="5" spans="1:31" ht="18" customHeight="1" thickBot="1">
      <c r="A5" s="304" t="s">
        <v>13</v>
      </c>
      <c r="B5" s="305"/>
      <c r="C5" s="306"/>
      <c r="D5" s="426" t="s">
        <v>31</v>
      </c>
      <c r="E5" s="427"/>
      <c r="F5" s="427"/>
      <c r="G5" s="427"/>
      <c r="H5" s="427"/>
      <c r="I5" s="427"/>
      <c r="J5" s="427"/>
      <c r="K5" s="427"/>
      <c r="L5" s="427"/>
      <c r="M5" s="427"/>
      <c r="N5" s="427"/>
      <c r="O5" s="427"/>
      <c r="P5" s="427"/>
      <c r="Q5" s="428"/>
      <c r="R5" s="408" t="s">
        <v>12</v>
      </c>
      <c r="S5" s="409"/>
      <c r="T5" s="409"/>
      <c r="U5" s="410"/>
      <c r="V5" s="279"/>
      <c r="W5" s="279"/>
      <c r="X5" s="279"/>
      <c r="Y5" s="279"/>
      <c r="Z5" s="279"/>
      <c r="AA5" s="404"/>
      <c r="AE5" s="148">
        <v>5</v>
      </c>
    </row>
    <row r="6" spans="1:31" s="150" customFormat="1" ht="15" customHeight="1">
      <c r="A6" s="300" t="s">
        <v>186</v>
      </c>
      <c r="B6" s="290"/>
      <c r="C6" s="301"/>
      <c r="D6" s="214"/>
      <c r="E6" s="226"/>
      <c r="F6" s="226"/>
      <c r="G6" s="227" t="b">
        <v>0</v>
      </c>
      <c r="H6" s="286" t="s">
        <v>187</v>
      </c>
      <c r="I6" s="286"/>
      <c r="J6" s="286"/>
      <c r="K6" s="286"/>
      <c r="L6" s="226"/>
      <c r="M6" s="223"/>
      <c r="N6" s="216"/>
      <c r="O6" s="216"/>
      <c r="P6" s="228" t="b">
        <v>0</v>
      </c>
      <c r="Q6" s="288" t="s">
        <v>188</v>
      </c>
      <c r="R6" s="288"/>
      <c r="S6" s="288"/>
      <c r="T6" s="288"/>
      <c r="U6" s="288"/>
      <c r="V6" s="288"/>
      <c r="W6" s="288"/>
      <c r="X6" s="290" t="s">
        <v>179</v>
      </c>
      <c r="Y6" s="290"/>
      <c r="Z6" s="290"/>
      <c r="AA6" s="231"/>
      <c r="AE6" s="150">
        <v>6</v>
      </c>
    </row>
    <row r="7" spans="1:31" ht="15" customHeight="1">
      <c r="A7" s="304" t="s">
        <v>0</v>
      </c>
      <c r="B7" s="305"/>
      <c r="C7" s="306"/>
      <c r="D7" s="218"/>
      <c r="E7" s="229"/>
      <c r="F7" s="229"/>
      <c r="G7" s="219"/>
      <c r="H7" s="287"/>
      <c r="I7" s="287"/>
      <c r="J7" s="287"/>
      <c r="K7" s="287"/>
      <c r="L7" s="229"/>
      <c r="M7" s="224"/>
      <c r="N7" s="225"/>
      <c r="O7" s="225"/>
      <c r="P7" s="230"/>
      <c r="Q7" s="289"/>
      <c r="R7" s="289"/>
      <c r="S7" s="289"/>
      <c r="T7" s="289"/>
      <c r="U7" s="289"/>
      <c r="V7" s="289"/>
      <c r="W7" s="289"/>
      <c r="X7" s="291" t="s">
        <v>181</v>
      </c>
      <c r="Y7" s="291"/>
      <c r="Z7" s="291"/>
      <c r="AA7" s="240"/>
      <c r="AE7" s="148">
        <v>7</v>
      </c>
    </row>
    <row r="8" spans="1:31" s="150" customFormat="1" ht="15" customHeight="1">
      <c r="A8" s="300" t="s">
        <v>62</v>
      </c>
      <c r="B8" s="290"/>
      <c r="C8" s="301"/>
      <c r="D8" s="214"/>
      <c r="E8" s="215" t="b">
        <v>0</v>
      </c>
      <c r="F8" s="302" t="s">
        <v>177</v>
      </c>
      <c r="G8" s="302"/>
      <c r="H8" s="302"/>
      <c r="I8" s="302"/>
      <c r="J8" s="302"/>
      <c r="K8" s="302"/>
      <c r="L8" s="302"/>
      <c r="M8" s="302"/>
      <c r="N8" s="302"/>
      <c r="O8" s="216"/>
      <c r="P8" s="217" t="b">
        <v>0</v>
      </c>
      <c r="Q8" s="303" t="s">
        <v>178</v>
      </c>
      <c r="R8" s="303"/>
      <c r="S8" s="303"/>
      <c r="T8" s="303"/>
      <c r="U8" s="303"/>
      <c r="V8" s="303"/>
      <c r="W8" s="303"/>
      <c r="X8" s="290" t="s">
        <v>179</v>
      </c>
      <c r="Y8" s="290"/>
      <c r="Z8" s="290"/>
      <c r="AA8" s="343"/>
      <c r="AD8" s="180">
        <v>8</v>
      </c>
    </row>
    <row r="9" spans="1:31" ht="15" customHeight="1">
      <c r="A9" s="304" t="s">
        <v>65</v>
      </c>
      <c r="B9" s="305"/>
      <c r="C9" s="306"/>
      <c r="D9" s="218"/>
      <c r="E9" s="219"/>
      <c r="F9" s="336" t="s">
        <v>63</v>
      </c>
      <c r="G9" s="336"/>
      <c r="H9" s="336"/>
      <c r="I9" s="336"/>
      <c r="J9" s="336"/>
      <c r="K9" s="336"/>
      <c r="L9" s="336"/>
      <c r="M9" s="336"/>
      <c r="N9" s="336"/>
      <c r="O9" s="336"/>
      <c r="P9" s="220"/>
      <c r="Q9" s="292" t="s">
        <v>180</v>
      </c>
      <c r="R9" s="292"/>
      <c r="S9" s="292"/>
      <c r="T9" s="292"/>
      <c r="U9" s="292"/>
      <c r="V9" s="292"/>
      <c r="W9" s="292"/>
      <c r="X9" s="291" t="s">
        <v>181</v>
      </c>
      <c r="Y9" s="291"/>
      <c r="Z9" s="291"/>
      <c r="AA9" s="513"/>
      <c r="AD9" s="180">
        <v>9</v>
      </c>
    </row>
    <row r="10" spans="1:31" ht="15" customHeight="1">
      <c r="A10" s="423" t="s">
        <v>61</v>
      </c>
      <c r="B10" s="424"/>
      <c r="C10" s="425"/>
      <c r="D10" s="397"/>
      <c r="E10" s="398"/>
      <c r="F10" s="398"/>
      <c r="G10" s="398"/>
      <c r="H10" s="398"/>
      <c r="I10" s="398"/>
      <c r="J10" s="398"/>
      <c r="K10" s="398"/>
      <c r="L10" s="399"/>
      <c r="M10" s="400"/>
      <c r="N10" s="398"/>
      <c r="O10" s="398"/>
      <c r="P10" s="398"/>
      <c r="Q10" s="398"/>
      <c r="R10" s="398"/>
      <c r="S10" s="398"/>
      <c r="T10" s="398"/>
      <c r="U10" s="401"/>
      <c r="V10" s="418" t="s">
        <v>121</v>
      </c>
      <c r="W10" s="419"/>
      <c r="X10" s="419"/>
      <c r="Y10" s="419"/>
      <c r="Z10" s="419"/>
      <c r="AA10" s="420"/>
      <c r="AE10" s="148">
        <v>8</v>
      </c>
    </row>
    <row r="11" spans="1:31" ht="12" customHeight="1">
      <c r="A11" s="307" t="s">
        <v>53</v>
      </c>
      <c r="B11" s="308"/>
      <c r="C11" s="309"/>
      <c r="D11" s="386" t="s">
        <v>17</v>
      </c>
      <c r="E11" s="387"/>
      <c r="F11" s="387"/>
      <c r="G11" s="387"/>
      <c r="H11" s="387"/>
      <c r="I11" s="387"/>
      <c r="J11" s="387"/>
      <c r="K11" s="387"/>
      <c r="L11" s="388"/>
      <c r="M11" s="389" t="s">
        <v>60</v>
      </c>
      <c r="N11" s="387"/>
      <c r="O11" s="387"/>
      <c r="P11" s="387"/>
      <c r="Q11" s="387"/>
      <c r="R11" s="387"/>
      <c r="S11" s="387"/>
      <c r="T11" s="387"/>
      <c r="U11" s="390"/>
      <c r="V11" s="297" t="s">
        <v>19</v>
      </c>
      <c r="W11" s="298"/>
      <c r="X11" s="298"/>
      <c r="Y11" s="298"/>
      <c r="Z11" s="298"/>
      <c r="AA11" s="299"/>
      <c r="AE11" s="148">
        <v>9</v>
      </c>
    </row>
    <row r="12" spans="1:31" ht="30" customHeight="1">
      <c r="A12" s="310"/>
      <c r="B12" s="298"/>
      <c r="C12" s="311"/>
      <c r="D12" s="337"/>
      <c r="E12" s="338"/>
      <c r="F12" s="338"/>
      <c r="G12" s="338"/>
      <c r="H12" s="338"/>
      <c r="I12" s="338"/>
      <c r="J12" s="338"/>
      <c r="K12" s="338"/>
      <c r="L12" s="339"/>
      <c r="M12" s="340"/>
      <c r="N12" s="341"/>
      <c r="O12" s="341"/>
      <c r="P12" s="341"/>
      <c r="Q12" s="341"/>
      <c r="R12" s="341"/>
      <c r="S12" s="341"/>
      <c r="T12" s="341"/>
      <c r="U12" s="342"/>
      <c r="V12" s="421" t="b">
        <v>0</v>
      </c>
      <c r="W12" s="422"/>
      <c r="X12" s="132" t="s">
        <v>15</v>
      </c>
      <c r="Y12" s="121" t="b">
        <v>0</v>
      </c>
      <c r="Z12" s="331" t="s">
        <v>16</v>
      </c>
      <c r="AA12" s="332"/>
      <c r="AE12" s="148">
        <v>10</v>
      </c>
    </row>
    <row r="13" spans="1:31" ht="8.1" customHeight="1">
      <c r="A13" s="312"/>
      <c r="B13" s="313"/>
      <c r="C13" s="314"/>
      <c r="D13" s="391"/>
      <c r="E13" s="392"/>
      <c r="F13" s="392"/>
      <c r="G13" s="392"/>
      <c r="H13" s="392"/>
      <c r="I13" s="392"/>
      <c r="J13" s="392"/>
      <c r="K13" s="392"/>
      <c r="L13" s="392"/>
      <c r="M13" s="392"/>
      <c r="N13" s="392"/>
      <c r="O13" s="392"/>
      <c r="P13" s="392"/>
      <c r="Q13" s="392"/>
      <c r="R13" s="392"/>
      <c r="S13" s="392"/>
      <c r="T13" s="392"/>
      <c r="U13" s="393"/>
      <c r="V13" s="151"/>
      <c r="W13" s="411"/>
      <c r="X13" s="411"/>
      <c r="Y13" s="411"/>
      <c r="Z13" s="411"/>
      <c r="AA13" s="152"/>
      <c r="AE13" s="148">
        <v>11</v>
      </c>
    </row>
    <row r="14" spans="1:31" ht="38.1" customHeight="1">
      <c r="A14" s="315"/>
      <c r="B14" s="316"/>
      <c r="C14" s="317"/>
      <c r="D14" s="394"/>
      <c r="E14" s="395"/>
      <c r="F14" s="395"/>
      <c r="G14" s="395"/>
      <c r="H14" s="395"/>
      <c r="I14" s="395"/>
      <c r="J14" s="395"/>
      <c r="K14" s="395"/>
      <c r="L14" s="395"/>
      <c r="M14" s="395"/>
      <c r="N14" s="395"/>
      <c r="O14" s="395"/>
      <c r="P14" s="395"/>
      <c r="Q14" s="395"/>
      <c r="R14" s="395"/>
      <c r="S14" s="395"/>
      <c r="T14" s="395"/>
      <c r="U14" s="396"/>
      <c r="V14" s="333" t="s">
        <v>102</v>
      </c>
      <c r="W14" s="334"/>
      <c r="X14" s="334"/>
      <c r="Y14" s="334"/>
      <c r="Z14" s="334"/>
      <c r="AA14" s="335"/>
      <c r="AE14" s="148">
        <v>12</v>
      </c>
    </row>
    <row r="15" spans="1:31" ht="15" customHeight="1">
      <c r="A15" s="257" t="s">
        <v>161</v>
      </c>
      <c r="B15" s="258"/>
      <c r="C15" s="258"/>
      <c r="D15" s="246"/>
      <c r="E15" s="246"/>
      <c r="F15" s="246"/>
      <c r="G15" s="246"/>
      <c r="H15" s="246"/>
      <c r="I15" s="246"/>
      <c r="J15" s="246"/>
      <c r="K15" s="246"/>
      <c r="L15" s="246"/>
      <c r="M15" s="259" t="s">
        <v>18</v>
      </c>
      <c r="N15" s="260"/>
      <c r="O15" s="260"/>
      <c r="P15" s="260"/>
      <c r="Q15" s="260"/>
      <c r="R15" s="260"/>
      <c r="S15" s="260"/>
      <c r="T15" s="260"/>
      <c r="U15" s="261"/>
      <c r="V15" s="157"/>
      <c r="W15" s="158"/>
      <c r="X15" s="158"/>
      <c r="Y15" s="158"/>
      <c r="Z15" s="158"/>
      <c r="AA15" s="159"/>
      <c r="AE15" s="148">
        <v>13</v>
      </c>
    </row>
    <row r="16" spans="1:31" ht="30" customHeight="1">
      <c r="A16" s="262"/>
      <c r="B16" s="263"/>
      <c r="C16" s="254" t="s">
        <v>118</v>
      </c>
      <c r="D16" s="488"/>
      <c r="E16" s="487"/>
      <c r="F16" s="487"/>
      <c r="G16" s="254" t="s">
        <v>119</v>
      </c>
      <c r="H16" s="488"/>
      <c r="I16" s="256"/>
      <c r="J16" s="256"/>
      <c r="K16" s="254" t="s">
        <v>120</v>
      </c>
      <c r="L16" s="255"/>
      <c r="M16" s="321"/>
      <c r="N16" s="322"/>
      <c r="O16" s="322"/>
      <c r="P16" s="322"/>
      <c r="Q16" s="322"/>
      <c r="R16" s="322"/>
      <c r="S16" s="322"/>
      <c r="T16" s="322"/>
      <c r="U16" s="323"/>
      <c r="V16" s="157"/>
      <c r="W16" s="158"/>
      <c r="X16" s="158"/>
      <c r="Y16" s="158"/>
      <c r="Z16" s="158"/>
      <c r="AA16" s="159"/>
      <c r="AC16" s="148" t="s">
        <v>6</v>
      </c>
      <c r="AD16" s="148" t="str">
        <f>TEXT(A16&amp;"/"&amp;E16&amp;"/"&amp;I16,"yyyy/mm/dd")</f>
        <v>//</v>
      </c>
      <c r="AE16" s="148">
        <v>14</v>
      </c>
    </row>
    <row r="17" spans="1:37" ht="19.5" customHeight="1">
      <c r="A17" s="458" t="str">
        <f>IF(AND($D$6=TRUE,$C$1="4月"),"入学時年齢 Age（"&amp;$A$1&amp;"年4月1日現在 / As of April 1,"&amp;$A$1&amp;")",IF(AND($D$6=TRUE,$C$1="10月"),"入学時年齢 Age（"&amp;$A$1+1&amp;"年4月1日現在 / As of April 1,"&amp;$A$1+1&amp;")",IF(OR(AND($X$6=TRUE,$C$1="4月"),AND($X$6=TRUE,$C$1="10月")),"入学時年齢 Age（"&amp;$A$1&amp;"年10月1日現在 / As of October 1,"&amp;$A$1&amp;")","入学時年齢 Age（As of the date of Enrollment)")))</f>
        <v>入学時年齢 Age（As of the date of Enrollment)</v>
      </c>
      <c r="B17" s="459"/>
      <c r="C17" s="459"/>
      <c r="D17" s="459"/>
      <c r="E17" s="459"/>
      <c r="F17" s="459"/>
      <c r="G17" s="459"/>
      <c r="H17" s="459"/>
      <c r="I17" s="459"/>
      <c r="J17" s="459"/>
      <c r="K17" s="160" t="str">
        <f>IFERROR(IF(I16="","",DATEDIF($AD$16,$AD$17,"Y")),"")</f>
        <v/>
      </c>
      <c r="L17" s="153" t="s">
        <v>72</v>
      </c>
      <c r="M17" s="324"/>
      <c r="N17" s="325"/>
      <c r="O17" s="325"/>
      <c r="P17" s="325"/>
      <c r="Q17" s="325"/>
      <c r="R17" s="325"/>
      <c r="S17" s="325"/>
      <c r="T17" s="325"/>
      <c r="U17" s="326"/>
      <c r="V17" s="157"/>
      <c r="W17" s="158"/>
      <c r="X17" s="158"/>
      <c r="Y17" s="158"/>
      <c r="Z17" s="158"/>
      <c r="AA17" s="159"/>
      <c r="AC17" s="148" t="s">
        <v>7</v>
      </c>
      <c r="AD17" s="148" t="str">
        <f>IF(AND($D$6=TRUE,$C$1="4月"),TEXT($A$1&amp;"/"&amp;4/1,"yyyy/mm/dd"),IF(AND($D$6=TRUE,$C$1="10月"),TEXT($A$1+1&amp;"/"&amp;4/1,"yyyy/mm/dd"),IF(OR(AND($X$6=TRUE,$C$1="4月"),AND($X$6=TRUE,$C$1="10月")),TEXT($A$1&amp;"/"&amp;10/1,"yyyy/mm/dd"),"")))</f>
        <v/>
      </c>
      <c r="AE17" s="148">
        <v>15</v>
      </c>
    </row>
    <row r="18" spans="1:37" ht="50.1" customHeight="1">
      <c r="A18" s="318" t="s">
        <v>202</v>
      </c>
      <c r="B18" s="319"/>
      <c r="C18" s="319"/>
      <c r="D18" s="319"/>
      <c r="E18" s="319"/>
      <c r="F18" s="319"/>
      <c r="G18" s="319"/>
      <c r="H18" s="319"/>
      <c r="I18" s="319"/>
      <c r="J18" s="319"/>
      <c r="K18" s="319"/>
      <c r="L18" s="319"/>
      <c r="M18" s="319"/>
      <c r="N18" s="319"/>
      <c r="O18" s="319"/>
      <c r="P18" s="319"/>
      <c r="Q18" s="319"/>
      <c r="R18" s="319"/>
      <c r="S18" s="319"/>
      <c r="T18" s="319"/>
      <c r="U18" s="320"/>
      <c r="V18" s="157"/>
      <c r="W18" s="158"/>
      <c r="X18" s="158"/>
      <c r="Y18" s="158"/>
      <c r="Z18" s="158"/>
      <c r="AA18" s="159"/>
      <c r="AE18" s="148">
        <v>16</v>
      </c>
    </row>
    <row r="19" spans="1:37" ht="18" customHeight="1">
      <c r="A19" s="465" t="s">
        <v>158</v>
      </c>
      <c r="B19" s="246"/>
      <c r="C19" s="246"/>
      <c r="D19" s="246"/>
      <c r="E19" s="492"/>
      <c r="F19" s="493"/>
      <c r="G19" s="493"/>
      <c r="H19" s="493"/>
      <c r="I19" s="493"/>
      <c r="J19" s="493"/>
      <c r="K19" s="493"/>
      <c r="L19" s="493"/>
      <c r="M19" s="493"/>
      <c r="N19" s="493"/>
      <c r="O19" s="493"/>
      <c r="P19" s="493"/>
      <c r="Q19" s="493"/>
      <c r="R19" s="493"/>
      <c r="S19" s="493"/>
      <c r="T19" s="493"/>
      <c r="U19" s="494"/>
      <c r="V19" s="157"/>
      <c r="W19" s="158"/>
      <c r="X19" s="158"/>
      <c r="Y19" s="158"/>
      <c r="Z19" s="158"/>
      <c r="AA19" s="159"/>
      <c r="AE19" s="148">
        <v>17</v>
      </c>
    </row>
    <row r="20" spans="1:37" ht="33.75" customHeight="1">
      <c r="A20" s="477" t="s">
        <v>122</v>
      </c>
      <c r="B20" s="478"/>
      <c r="C20" s="478"/>
      <c r="D20" s="478"/>
      <c r="E20" s="479"/>
      <c r="F20" s="489"/>
      <c r="G20" s="490"/>
      <c r="H20" s="490"/>
      <c r="I20" s="490"/>
      <c r="J20" s="490"/>
      <c r="K20" s="490"/>
      <c r="L20" s="490"/>
      <c r="M20" s="490"/>
      <c r="N20" s="490"/>
      <c r="O20" s="490"/>
      <c r="P20" s="490"/>
      <c r="Q20" s="490"/>
      <c r="R20" s="490"/>
      <c r="S20" s="490"/>
      <c r="T20" s="490"/>
      <c r="U20" s="490"/>
      <c r="V20" s="490"/>
      <c r="W20" s="490"/>
      <c r="X20" s="490"/>
      <c r="Y20" s="490"/>
      <c r="Z20" s="490"/>
      <c r="AA20" s="491"/>
      <c r="AE20" s="148">
        <v>18</v>
      </c>
    </row>
    <row r="21" spans="1:37" ht="18.75" customHeight="1">
      <c r="A21" s="460" t="s">
        <v>160</v>
      </c>
      <c r="B21" s="461"/>
      <c r="C21" s="461"/>
      <c r="D21" s="461"/>
      <c r="E21" s="462"/>
      <c r="F21" s="457"/>
      <c r="G21" s="457"/>
      <c r="H21" s="457"/>
      <c r="I21" s="457"/>
      <c r="J21" s="457"/>
      <c r="K21" s="457"/>
      <c r="L21" s="457"/>
      <c r="M21" s="457"/>
      <c r="N21" s="293" t="s">
        <v>201</v>
      </c>
      <c r="O21" s="294"/>
      <c r="P21" s="294"/>
      <c r="Q21" s="294"/>
      <c r="R21" s="294"/>
      <c r="S21" s="295"/>
      <c r="T21" s="202"/>
      <c r="U21" s="202"/>
      <c r="V21" s="202"/>
      <c r="W21" s="202"/>
      <c r="X21" s="202"/>
      <c r="Y21" s="202"/>
      <c r="Z21" s="202"/>
      <c r="AA21" s="203"/>
      <c r="AE21" s="148">
        <v>19</v>
      </c>
    </row>
    <row r="22" spans="1:37" ht="18.75" customHeight="1">
      <c r="A22" s="509" t="s">
        <v>124</v>
      </c>
      <c r="B22" s="510"/>
      <c r="C22" s="510"/>
      <c r="D22" s="510"/>
      <c r="E22" s="511"/>
      <c r="F22" s="512"/>
      <c r="G22" s="512"/>
      <c r="H22" s="512"/>
      <c r="I22" s="512"/>
      <c r="J22" s="512"/>
      <c r="K22" s="512"/>
      <c r="L22" s="512"/>
      <c r="M22" s="512"/>
      <c r="N22" s="8" t="s">
        <v>1</v>
      </c>
      <c r="O22" s="329"/>
      <c r="P22" s="329"/>
      <c r="Q22" s="329"/>
      <c r="R22" s="329"/>
      <c r="S22" s="329"/>
      <c r="T22" s="329"/>
      <c r="U22" s="329"/>
      <c r="V22" s="329"/>
      <c r="W22" s="329"/>
      <c r="X22" s="329"/>
      <c r="Y22" s="329"/>
      <c r="Z22" s="329"/>
      <c r="AA22" s="330"/>
      <c r="AE22" s="148">
        <v>20</v>
      </c>
    </row>
    <row r="23" spans="1:37" ht="21.95" customHeight="1">
      <c r="A23" s="468" t="s">
        <v>125</v>
      </c>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70"/>
      <c r="AE23" s="148">
        <v>21</v>
      </c>
    </row>
    <row r="24" spans="1:37" ht="18" customHeight="1">
      <c r="A24" s="465" t="s">
        <v>158</v>
      </c>
      <c r="B24" s="466"/>
      <c r="C24" s="466"/>
      <c r="D24" s="466"/>
      <c r="E24" s="467"/>
      <c r="F24" s="493"/>
      <c r="G24" s="493"/>
      <c r="H24" s="493"/>
      <c r="I24" s="493"/>
      <c r="J24" s="493"/>
      <c r="K24" s="493"/>
      <c r="L24" s="493"/>
      <c r="M24" s="493"/>
      <c r="N24" s="493"/>
      <c r="O24" s="493"/>
      <c r="P24" s="493"/>
      <c r="Q24" s="493"/>
      <c r="R24" s="493"/>
      <c r="S24" s="493"/>
      <c r="T24" s="493"/>
      <c r="U24" s="493"/>
      <c r="V24" s="493"/>
      <c r="W24" s="493"/>
      <c r="X24" s="493"/>
      <c r="Y24" s="493"/>
      <c r="Z24" s="493"/>
      <c r="AA24" s="505"/>
      <c r="AE24" s="148">
        <v>22</v>
      </c>
    </row>
    <row r="25" spans="1:37" ht="30" customHeight="1">
      <c r="A25" s="477" t="s">
        <v>122</v>
      </c>
      <c r="B25" s="478"/>
      <c r="C25" s="478"/>
      <c r="D25" s="478"/>
      <c r="E25" s="479"/>
      <c r="F25" s="506"/>
      <c r="G25" s="507"/>
      <c r="H25" s="507"/>
      <c r="I25" s="507"/>
      <c r="J25" s="507"/>
      <c r="K25" s="507"/>
      <c r="L25" s="507"/>
      <c r="M25" s="507"/>
      <c r="N25" s="507"/>
      <c r="O25" s="507"/>
      <c r="P25" s="507"/>
      <c r="Q25" s="507"/>
      <c r="R25" s="507"/>
      <c r="S25" s="507"/>
      <c r="T25" s="507"/>
      <c r="U25" s="507"/>
      <c r="V25" s="507"/>
      <c r="W25" s="507"/>
      <c r="X25" s="507"/>
      <c r="Y25" s="507"/>
      <c r="Z25" s="507"/>
      <c r="AA25" s="508"/>
      <c r="AE25" s="148">
        <v>23</v>
      </c>
      <c r="AJ25" s="154"/>
      <c r="AK25" s="154"/>
    </row>
    <row r="26" spans="1:37" ht="18.75" customHeight="1">
      <c r="A26" s="464" t="s">
        <v>123</v>
      </c>
      <c r="B26" s="461"/>
      <c r="C26" s="461"/>
      <c r="D26" s="461"/>
      <c r="E26" s="462"/>
      <c r="F26" s="457"/>
      <c r="G26" s="457"/>
      <c r="H26" s="457"/>
      <c r="I26" s="457"/>
      <c r="J26" s="457"/>
      <c r="K26" s="457"/>
      <c r="L26" s="457"/>
      <c r="M26" s="457"/>
      <c r="N26" s="457"/>
      <c r="O26" s="457"/>
      <c r="P26" s="457"/>
      <c r="Q26" s="457"/>
      <c r="R26" s="457"/>
      <c r="S26" s="457"/>
      <c r="T26" s="457"/>
      <c r="U26" s="457"/>
      <c r="V26" s="457"/>
      <c r="W26" s="457"/>
      <c r="X26" s="457"/>
      <c r="Y26" s="457"/>
      <c r="Z26" s="457"/>
      <c r="AA26" s="486"/>
      <c r="AE26" s="148">
        <v>24</v>
      </c>
    </row>
    <row r="27" spans="1:37" ht="30" customHeight="1" thickBot="1">
      <c r="A27" s="499" t="s">
        <v>36</v>
      </c>
      <c r="B27" s="500"/>
      <c r="C27" s="500"/>
      <c r="D27" s="500"/>
      <c r="E27" s="501"/>
      <c r="F27" s="502"/>
      <c r="G27" s="503"/>
      <c r="H27" s="503"/>
      <c r="I27" s="503"/>
      <c r="J27" s="503"/>
      <c r="K27" s="503"/>
      <c r="L27" s="503"/>
      <c r="M27" s="503"/>
      <c r="N27" s="503"/>
      <c r="O27" s="503"/>
      <c r="P27" s="504"/>
      <c r="Q27" s="439" t="s">
        <v>126</v>
      </c>
      <c r="R27" s="440"/>
      <c r="S27" s="440"/>
      <c r="T27" s="440"/>
      <c r="U27" s="441"/>
      <c r="V27" s="442"/>
      <c r="W27" s="442"/>
      <c r="X27" s="442"/>
      <c r="Y27" s="442"/>
      <c r="Z27" s="442"/>
      <c r="AA27" s="443"/>
      <c r="AE27" s="148">
        <v>25</v>
      </c>
    </row>
    <row r="28" spans="1:37" ht="15" customHeight="1">
      <c r="A28" s="495" t="s">
        <v>191</v>
      </c>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E28" s="148">
        <v>26</v>
      </c>
    </row>
    <row r="29" spans="1:37" ht="15" customHeight="1">
      <c r="A29" s="9" t="s">
        <v>192</v>
      </c>
      <c r="B29" s="10"/>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E29" s="148">
        <v>27</v>
      </c>
    </row>
    <row r="30" spans="1:37" ht="21" customHeight="1" thickBot="1">
      <c r="A30" s="12" t="s">
        <v>193</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E30" s="148">
        <v>28</v>
      </c>
    </row>
    <row r="31" spans="1:37" ht="23.1" customHeight="1">
      <c r="A31" s="122" t="b">
        <v>0</v>
      </c>
      <c r="B31" s="496" t="s">
        <v>57</v>
      </c>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8"/>
      <c r="AE31" s="148">
        <v>29</v>
      </c>
    </row>
    <row r="32" spans="1:37" ht="18" customHeight="1">
      <c r="A32" s="14"/>
      <c r="B32" s="123" t="b">
        <v>0</v>
      </c>
      <c r="C32" s="245" t="s">
        <v>162</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7"/>
      <c r="AE32" s="148">
        <v>30</v>
      </c>
    </row>
    <row r="33" spans="1:33" ht="18" customHeight="1">
      <c r="A33" s="15"/>
      <c r="B33" s="124" t="b">
        <v>0</v>
      </c>
      <c r="C33" s="484" t="s">
        <v>54</v>
      </c>
      <c r="D33" s="485"/>
      <c r="E33" s="485"/>
      <c r="F33" s="485"/>
      <c r="G33" s="485"/>
      <c r="H33" s="485"/>
      <c r="I33" s="485"/>
      <c r="J33" s="485"/>
      <c r="K33" s="485"/>
      <c r="L33" s="485"/>
      <c r="M33" s="485"/>
      <c r="N33" s="485"/>
      <c r="O33" s="485"/>
      <c r="P33" s="485"/>
      <c r="Q33" s="485"/>
      <c r="R33" s="485"/>
      <c r="S33" s="485"/>
      <c r="T33" s="480"/>
      <c r="U33" s="480"/>
      <c r="V33" s="480"/>
      <c r="W33" s="480"/>
      <c r="X33" s="480"/>
      <c r="Y33" s="480"/>
      <c r="Z33" s="480"/>
      <c r="AA33" s="481"/>
      <c r="AE33" s="148">
        <v>31</v>
      </c>
      <c r="AG33" s="148" t="s">
        <v>45</v>
      </c>
    </row>
    <row r="34" spans="1:33" ht="18" customHeight="1">
      <c r="A34" s="16"/>
      <c r="B34" s="125" t="b">
        <v>0</v>
      </c>
      <c r="C34" s="471" t="s">
        <v>41</v>
      </c>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3"/>
    </row>
    <row r="35" spans="1:33" ht="23.1" customHeight="1">
      <c r="A35" s="126" t="b">
        <v>0</v>
      </c>
      <c r="B35" s="448" t="s">
        <v>56</v>
      </c>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50"/>
      <c r="AG35" s="155" t="s">
        <v>45</v>
      </c>
    </row>
    <row r="36" spans="1:33" ht="18" customHeight="1">
      <c r="A36" s="156"/>
      <c r="B36" s="123" t="b">
        <v>0</v>
      </c>
      <c r="C36" s="288" t="s">
        <v>163</v>
      </c>
      <c r="D36" s="258"/>
      <c r="E36" s="258"/>
      <c r="F36" s="258"/>
      <c r="G36" s="258"/>
      <c r="H36" s="258"/>
      <c r="I36" s="258"/>
      <c r="J36" s="258"/>
      <c r="K36" s="258"/>
      <c r="L36" s="258"/>
      <c r="M36" s="258"/>
      <c r="N36" s="258"/>
      <c r="O36" s="258"/>
      <c r="P36" s="258"/>
      <c r="Q36" s="258"/>
      <c r="R36" s="258"/>
      <c r="S36" s="258"/>
      <c r="T36" s="482"/>
      <c r="U36" s="482"/>
      <c r="V36" s="482"/>
      <c r="W36" s="482"/>
      <c r="X36" s="482"/>
      <c r="Y36" s="482"/>
      <c r="Z36" s="482"/>
      <c r="AA36" s="483"/>
    </row>
    <row r="37" spans="1:33" ht="18" customHeight="1">
      <c r="A37" s="17"/>
      <c r="B37" s="124" t="b">
        <v>0</v>
      </c>
      <c r="C37" s="474" t="s">
        <v>42</v>
      </c>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6"/>
    </row>
    <row r="38" spans="1:33" ht="13.5" hidden="1">
      <c r="A38" s="18"/>
      <c r="B38" s="20"/>
      <c r="C38" s="119" t="s">
        <v>87</v>
      </c>
      <c r="D38" s="19"/>
      <c r="E38" s="19"/>
      <c r="F38" s="19"/>
      <c r="G38" s="5"/>
      <c r="H38" s="5"/>
      <c r="I38" s="327"/>
      <c r="J38" s="119" t="s">
        <v>88</v>
      </c>
      <c r="K38" s="19"/>
      <c r="L38" s="19"/>
      <c r="M38" s="19"/>
      <c r="N38" s="5"/>
      <c r="O38" s="5"/>
      <c r="P38" s="327"/>
      <c r="Q38" s="119" t="s">
        <v>89</v>
      </c>
      <c r="R38" s="19"/>
      <c r="S38" s="19"/>
      <c r="T38" s="5"/>
      <c r="U38" s="327"/>
      <c r="V38" s="119" t="s">
        <v>105</v>
      </c>
      <c r="W38" s="19"/>
      <c r="X38" s="19"/>
      <c r="Y38" s="19"/>
      <c r="Z38" s="19"/>
      <c r="AA38" s="22"/>
    </row>
    <row r="39" spans="1:33" ht="15.75" hidden="1">
      <c r="A39" s="18"/>
      <c r="B39" s="20"/>
      <c r="C39" s="118" t="s">
        <v>103</v>
      </c>
      <c r="D39" s="19"/>
      <c r="E39" s="19"/>
      <c r="F39" s="19"/>
      <c r="G39" s="5"/>
      <c r="H39" s="5"/>
      <c r="I39" s="328"/>
      <c r="J39" s="463" t="s">
        <v>90</v>
      </c>
      <c r="K39" s="463"/>
      <c r="L39" s="463"/>
      <c r="M39" s="463"/>
      <c r="N39" s="463"/>
      <c r="O39" s="463"/>
      <c r="P39" s="328"/>
      <c r="Q39" s="118" t="s">
        <v>91</v>
      </c>
      <c r="R39" s="21"/>
      <c r="S39" s="5"/>
      <c r="T39" s="5"/>
      <c r="U39" s="328"/>
      <c r="V39" s="120" t="s">
        <v>98</v>
      </c>
      <c r="W39" s="5"/>
      <c r="X39" s="23"/>
      <c r="Y39" s="23"/>
      <c r="Z39" s="23"/>
      <c r="AA39" s="24"/>
    </row>
    <row r="40" spans="1:33" ht="23.1" customHeight="1">
      <c r="A40" s="126" t="b">
        <v>0</v>
      </c>
      <c r="B40" s="448" t="s">
        <v>55</v>
      </c>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50"/>
    </row>
    <row r="41" spans="1:33" ht="18" customHeight="1">
      <c r="A41" s="14"/>
      <c r="B41" s="123" t="b">
        <v>0</v>
      </c>
      <c r="C41" s="245" t="s">
        <v>43</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7"/>
    </row>
    <row r="42" spans="1:33" ht="18" customHeight="1" thickBot="1">
      <c r="A42" s="25"/>
      <c r="B42" s="127" t="b">
        <v>0</v>
      </c>
      <c r="C42" s="445" t="s">
        <v>44</v>
      </c>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7"/>
    </row>
    <row r="43" spans="1:33" ht="8.25" customHeight="1">
      <c r="A43" s="26"/>
      <c r="B43" s="20"/>
      <c r="C43" s="1"/>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row>
    <row r="44" spans="1:33" ht="15" customHeight="1" thickBot="1">
      <c r="A44" s="27" t="s">
        <v>150</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33" ht="28.5" customHeight="1" thickBot="1">
      <c r="A45" s="251" t="s">
        <v>127</v>
      </c>
      <c r="B45" s="252"/>
      <c r="C45" s="252"/>
      <c r="D45" s="252"/>
      <c r="E45" s="252"/>
      <c r="F45" s="252"/>
      <c r="G45" s="252"/>
      <c r="H45" s="252"/>
      <c r="I45" s="252"/>
      <c r="J45" s="252"/>
      <c r="K45" s="252"/>
      <c r="L45" s="253"/>
      <c r="M45" s="28"/>
      <c r="N45" s="145" t="b">
        <v>0</v>
      </c>
      <c r="O45" s="131" t="s">
        <v>128</v>
      </c>
      <c r="P45" s="29"/>
      <c r="Q45" s="28"/>
      <c r="R45" s="28"/>
      <c r="S45" s="28"/>
      <c r="T45" s="30"/>
      <c r="U45" s="296" t="b">
        <v>0</v>
      </c>
      <c r="V45" s="296"/>
      <c r="W45" s="131" t="s">
        <v>129</v>
      </c>
      <c r="X45" s="29"/>
      <c r="Y45" s="31"/>
      <c r="Z45" s="31"/>
      <c r="AA45" s="32"/>
    </row>
    <row r="46" spans="1:33" ht="15" customHeight="1">
      <c r="A46" s="119"/>
      <c r="B46" s="119"/>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row>
    <row r="47" spans="1:33" ht="15" customHeight="1" thickBot="1">
      <c r="A47" s="118"/>
      <c r="B47" s="118"/>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row>
    <row r="48" spans="1:33" ht="20.100000000000001" customHeight="1">
      <c r="A48" s="33"/>
      <c r="B48" s="33"/>
      <c r="C48" s="33"/>
      <c r="D48" s="33"/>
      <c r="E48" s="33"/>
      <c r="F48" s="33"/>
      <c r="G48" s="33"/>
      <c r="H48" s="33"/>
      <c r="I48" s="33"/>
      <c r="J48" s="33"/>
      <c r="K48" s="33"/>
      <c r="L48" s="33"/>
      <c r="M48" s="33"/>
      <c r="N48" s="33"/>
      <c r="O48" s="33"/>
      <c r="P48" s="33"/>
      <c r="Q48" s="33"/>
      <c r="R48" s="454" t="s">
        <v>29</v>
      </c>
      <c r="S48" s="455"/>
      <c r="T48" s="455"/>
      <c r="U48" s="456"/>
      <c r="V48" s="277" t="s">
        <v>11</v>
      </c>
      <c r="W48" s="277"/>
      <c r="X48" s="277"/>
      <c r="Y48" s="277"/>
      <c r="Z48" s="277"/>
      <c r="AA48" s="278"/>
    </row>
    <row r="49" spans="1:30" ht="20.100000000000001" customHeight="1" thickBot="1">
      <c r="A49" s="33"/>
      <c r="B49" s="33"/>
      <c r="C49" s="33"/>
      <c r="D49" s="33"/>
      <c r="E49" s="33"/>
      <c r="F49" s="33"/>
      <c r="G49" s="33"/>
      <c r="H49" s="33"/>
      <c r="I49" s="33"/>
      <c r="J49" s="33"/>
      <c r="K49" s="33"/>
      <c r="L49" s="33"/>
      <c r="M49" s="33"/>
      <c r="N49" s="33"/>
      <c r="O49" s="33"/>
      <c r="P49" s="33"/>
      <c r="Q49" s="33"/>
      <c r="R49" s="408" t="s">
        <v>28</v>
      </c>
      <c r="S49" s="409"/>
      <c r="T49" s="409"/>
      <c r="U49" s="410"/>
      <c r="V49" s="279"/>
      <c r="W49" s="279"/>
      <c r="X49" s="279"/>
      <c r="Y49" s="279"/>
      <c r="Z49" s="279"/>
      <c r="AA49" s="280"/>
    </row>
    <row r="50" spans="1:30" ht="20.100000000000001" customHeight="1" thickBo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30" ht="20.100000000000001" customHeight="1">
      <c r="A51" s="248" t="s">
        <v>130</v>
      </c>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50"/>
    </row>
    <row r="52" spans="1:30" ht="33" customHeight="1">
      <c r="A52" s="430" t="s">
        <v>164</v>
      </c>
      <c r="B52" s="431"/>
      <c r="C52" s="431"/>
      <c r="D52" s="431"/>
      <c r="E52" s="431"/>
      <c r="F52" s="432"/>
      <c r="G52" s="382" t="s">
        <v>131</v>
      </c>
      <c r="H52" s="383"/>
      <c r="I52" s="451" t="s">
        <v>176</v>
      </c>
      <c r="J52" s="452"/>
      <c r="K52" s="452"/>
      <c r="L52" s="452"/>
      <c r="M52" s="452"/>
      <c r="N52" s="452"/>
      <c r="O52" s="452"/>
      <c r="P52" s="452"/>
      <c r="Q52" s="452"/>
      <c r="R52" s="452"/>
      <c r="S52" s="452"/>
      <c r="T52" s="452"/>
      <c r="U52" s="452"/>
      <c r="V52" s="452"/>
      <c r="W52" s="452"/>
      <c r="X52" s="452"/>
      <c r="Y52" s="452"/>
      <c r="Z52" s="452"/>
      <c r="AA52" s="453"/>
    </row>
    <row r="53" spans="1:30" ht="23.1" customHeight="1">
      <c r="A53" s="133" t="s">
        <v>132</v>
      </c>
      <c r="B53" s="266"/>
      <c r="C53" s="266"/>
      <c r="D53" s="26" t="s">
        <v>2</v>
      </c>
      <c r="E53" s="266"/>
      <c r="F53" s="281"/>
      <c r="G53" s="378" t="str">
        <f>IF(E54="","",ROUNDUP(DATEDIF(AD53,AD54,"M")/12,0))</f>
        <v/>
      </c>
      <c r="H53" s="379"/>
      <c r="I53" s="375" t="s">
        <v>134</v>
      </c>
      <c r="J53" s="376"/>
      <c r="K53" s="376"/>
      <c r="L53" s="376"/>
      <c r="M53" s="376"/>
      <c r="N53" s="376"/>
      <c r="O53" s="376"/>
      <c r="P53" s="376"/>
      <c r="Q53" s="376"/>
      <c r="R53" s="376"/>
      <c r="S53" s="376"/>
      <c r="T53" s="376"/>
      <c r="U53" s="376"/>
      <c r="V53" s="376"/>
      <c r="W53" s="376"/>
      <c r="X53" s="376"/>
      <c r="Y53" s="376"/>
      <c r="Z53" s="376"/>
      <c r="AA53" s="377"/>
      <c r="AC53" s="148" t="s">
        <v>9</v>
      </c>
      <c r="AD53" s="148" t="str">
        <f t="shared" ref="AD53:AD72" si="0">TEXT(B53&amp;"/"&amp;E53,"yyyy/mm")</f>
        <v>/</v>
      </c>
    </row>
    <row r="54" spans="1:30" ht="23.1" customHeight="1">
      <c r="A54" s="134" t="s">
        <v>133</v>
      </c>
      <c r="B54" s="272"/>
      <c r="C54" s="272"/>
      <c r="D54" s="34" t="s">
        <v>3</v>
      </c>
      <c r="E54" s="272"/>
      <c r="F54" s="273"/>
      <c r="G54" s="380"/>
      <c r="H54" s="381"/>
      <c r="I54" s="436"/>
      <c r="J54" s="437"/>
      <c r="K54" s="437"/>
      <c r="L54" s="437"/>
      <c r="M54" s="437"/>
      <c r="N54" s="437"/>
      <c r="O54" s="437"/>
      <c r="P54" s="437"/>
      <c r="Q54" s="437"/>
      <c r="R54" s="437"/>
      <c r="S54" s="437"/>
      <c r="T54" s="437"/>
      <c r="U54" s="437"/>
      <c r="V54" s="437"/>
      <c r="W54" s="437"/>
      <c r="X54" s="437"/>
      <c r="Y54" s="437"/>
      <c r="Z54" s="437"/>
      <c r="AA54" s="438"/>
      <c r="AC54" s="148" t="s">
        <v>10</v>
      </c>
      <c r="AD54" s="148" t="str">
        <f t="shared" si="0"/>
        <v>/</v>
      </c>
    </row>
    <row r="55" spans="1:30" ht="23.1" customHeight="1">
      <c r="A55" s="133" t="s">
        <v>132</v>
      </c>
      <c r="B55" s="266"/>
      <c r="C55" s="266"/>
      <c r="D55" s="26" t="s">
        <v>2</v>
      </c>
      <c r="E55" s="266"/>
      <c r="F55" s="281"/>
      <c r="G55" s="378" t="str">
        <f>IF(E56="","",ROUNDUP(DATEDIF(AD55,AD56,"M")/12,0))</f>
        <v/>
      </c>
      <c r="H55" s="379"/>
      <c r="I55" s="375" t="s">
        <v>135</v>
      </c>
      <c r="J55" s="376"/>
      <c r="K55" s="376"/>
      <c r="L55" s="376"/>
      <c r="M55" s="376"/>
      <c r="N55" s="376"/>
      <c r="O55" s="376"/>
      <c r="P55" s="376"/>
      <c r="Q55" s="376"/>
      <c r="R55" s="376"/>
      <c r="S55" s="376"/>
      <c r="T55" s="376"/>
      <c r="U55" s="376"/>
      <c r="V55" s="376"/>
      <c r="W55" s="376"/>
      <c r="X55" s="376"/>
      <c r="Y55" s="376"/>
      <c r="Z55" s="376"/>
      <c r="AA55" s="377"/>
      <c r="AC55" s="148" t="s">
        <v>9</v>
      </c>
      <c r="AD55" s="148" t="str">
        <f t="shared" si="0"/>
        <v>/</v>
      </c>
    </row>
    <row r="56" spans="1:30" ht="23.1" customHeight="1">
      <c r="A56" s="134" t="s">
        <v>133</v>
      </c>
      <c r="B56" s="272"/>
      <c r="C56" s="272"/>
      <c r="D56" s="34" t="s">
        <v>3</v>
      </c>
      <c r="E56" s="272"/>
      <c r="F56" s="273"/>
      <c r="G56" s="380"/>
      <c r="H56" s="381"/>
      <c r="I56" s="269"/>
      <c r="J56" s="270"/>
      <c r="K56" s="270"/>
      <c r="L56" s="270"/>
      <c r="M56" s="270"/>
      <c r="N56" s="270"/>
      <c r="O56" s="270"/>
      <c r="P56" s="270"/>
      <c r="Q56" s="270"/>
      <c r="R56" s="270"/>
      <c r="S56" s="270"/>
      <c r="T56" s="270"/>
      <c r="U56" s="270"/>
      <c r="V56" s="270"/>
      <c r="W56" s="270"/>
      <c r="X56" s="270"/>
      <c r="Y56" s="270"/>
      <c r="Z56" s="270"/>
      <c r="AA56" s="271"/>
      <c r="AC56" s="148" t="s">
        <v>10</v>
      </c>
      <c r="AD56" s="148" t="str">
        <f t="shared" si="0"/>
        <v>/</v>
      </c>
    </row>
    <row r="57" spans="1:30" ht="23.1" customHeight="1">
      <c r="A57" s="133" t="s">
        <v>132</v>
      </c>
      <c r="B57" s="266"/>
      <c r="C57" s="266"/>
      <c r="D57" s="26" t="s">
        <v>2</v>
      </c>
      <c r="E57" s="266"/>
      <c r="F57" s="281"/>
      <c r="G57" s="378" t="str">
        <f>IF(E58="","",ROUNDUP(DATEDIF(AD57,AD58,"M")/12,0))</f>
        <v/>
      </c>
      <c r="H57" s="379"/>
      <c r="I57" s="375" t="s">
        <v>165</v>
      </c>
      <c r="J57" s="376"/>
      <c r="K57" s="376"/>
      <c r="L57" s="376"/>
      <c r="M57" s="376"/>
      <c r="N57" s="376"/>
      <c r="O57" s="376"/>
      <c r="P57" s="376"/>
      <c r="Q57" s="376"/>
      <c r="R57" s="376"/>
      <c r="S57" s="376"/>
      <c r="T57" s="376"/>
      <c r="U57" s="376"/>
      <c r="V57" s="376"/>
      <c r="W57" s="376"/>
      <c r="X57" s="376"/>
      <c r="Y57" s="376"/>
      <c r="Z57" s="376"/>
      <c r="AA57" s="377"/>
      <c r="AC57" s="148" t="s">
        <v>9</v>
      </c>
      <c r="AD57" s="148" t="str">
        <f t="shared" si="0"/>
        <v>/</v>
      </c>
    </row>
    <row r="58" spans="1:30" ht="23.1" customHeight="1">
      <c r="A58" s="134" t="s">
        <v>133</v>
      </c>
      <c r="B58" s="272"/>
      <c r="C58" s="272"/>
      <c r="D58" s="34" t="s">
        <v>3</v>
      </c>
      <c r="E58" s="272"/>
      <c r="F58" s="273"/>
      <c r="G58" s="380"/>
      <c r="H58" s="381"/>
      <c r="I58" s="269"/>
      <c r="J58" s="270"/>
      <c r="K58" s="270"/>
      <c r="L58" s="270"/>
      <c r="M58" s="270"/>
      <c r="N58" s="270"/>
      <c r="O58" s="270"/>
      <c r="P58" s="270"/>
      <c r="Q58" s="270"/>
      <c r="R58" s="270"/>
      <c r="S58" s="270"/>
      <c r="T58" s="270"/>
      <c r="U58" s="270"/>
      <c r="V58" s="270"/>
      <c r="W58" s="270"/>
      <c r="X58" s="270"/>
      <c r="Y58" s="270"/>
      <c r="Z58" s="270"/>
      <c r="AA58" s="271"/>
      <c r="AC58" s="148" t="s">
        <v>10</v>
      </c>
      <c r="AD58" s="148" t="str">
        <f t="shared" si="0"/>
        <v>/</v>
      </c>
    </row>
    <row r="59" spans="1:30" ht="23.1" customHeight="1">
      <c r="A59" s="133" t="s">
        <v>132</v>
      </c>
      <c r="B59" s="266"/>
      <c r="C59" s="266"/>
      <c r="D59" s="26" t="s">
        <v>2</v>
      </c>
      <c r="E59" s="266"/>
      <c r="F59" s="281"/>
      <c r="G59" s="378" t="str">
        <f>IF(E60="","",ROUNDUP(DATEDIF(AD59,AD60,"M")/12,0))</f>
        <v/>
      </c>
      <c r="H59" s="379"/>
      <c r="I59" s="274" t="s">
        <v>136</v>
      </c>
      <c r="J59" s="275"/>
      <c r="K59" s="275"/>
      <c r="L59" s="275"/>
      <c r="M59" s="275"/>
      <c r="N59" s="275"/>
      <c r="O59" s="275"/>
      <c r="P59" s="275"/>
      <c r="Q59" s="275"/>
      <c r="R59" s="275"/>
      <c r="S59" s="275"/>
      <c r="T59" s="275"/>
      <c r="U59" s="275"/>
      <c r="V59" s="275"/>
      <c r="W59" s="275"/>
      <c r="X59" s="275"/>
      <c r="Y59" s="275"/>
      <c r="Z59" s="275"/>
      <c r="AA59" s="276"/>
      <c r="AC59" s="148" t="s">
        <v>9</v>
      </c>
      <c r="AD59" s="148" t="str">
        <f t="shared" si="0"/>
        <v>/</v>
      </c>
    </row>
    <row r="60" spans="1:30" ht="23.1" customHeight="1">
      <c r="A60" s="134" t="s">
        <v>133</v>
      </c>
      <c r="B60" s="272"/>
      <c r="C60" s="272"/>
      <c r="D60" s="34" t="s">
        <v>3</v>
      </c>
      <c r="E60" s="272"/>
      <c r="F60" s="273"/>
      <c r="G60" s="380"/>
      <c r="H60" s="381"/>
      <c r="I60" s="269"/>
      <c r="J60" s="270"/>
      <c r="K60" s="270"/>
      <c r="L60" s="270"/>
      <c r="M60" s="270"/>
      <c r="N60" s="270"/>
      <c r="O60" s="270"/>
      <c r="P60" s="270"/>
      <c r="Q60" s="270"/>
      <c r="R60" s="270"/>
      <c r="S60" s="270"/>
      <c r="T60" s="270"/>
      <c r="U60" s="270"/>
      <c r="V60" s="270"/>
      <c r="W60" s="270"/>
      <c r="X60" s="270"/>
      <c r="Y60" s="270"/>
      <c r="Z60" s="270"/>
      <c r="AA60" s="271"/>
      <c r="AC60" s="148" t="s">
        <v>10</v>
      </c>
      <c r="AD60" s="148" t="str">
        <f t="shared" si="0"/>
        <v>/</v>
      </c>
    </row>
    <row r="61" spans="1:30" ht="23.1" customHeight="1">
      <c r="A61" s="133" t="s">
        <v>132</v>
      </c>
      <c r="B61" s="266"/>
      <c r="C61" s="266"/>
      <c r="D61" s="26" t="s">
        <v>2</v>
      </c>
      <c r="E61" s="266"/>
      <c r="F61" s="281"/>
      <c r="G61" s="378" t="str">
        <f>IF(E62="","",ROUNDUP(DATEDIF(AD61,AD62,"M")/12,0))</f>
        <v/>
      </c>
      <c r="H61" s="379"/>
      <c r="I61" s="274" t="s">
        <v>136</v>
      </c>
      <c r="J61" s="275"/>
      <c r="K61" s="275"/>
      <c r="L61" s="275"/>
      <c r="M61" s="275"/>
      <c r="N61" s="275"/>
      <c r="O61" s="275"/>
      <c r="P61" s="275"/>
      <c r="Q61" s="275"/>
      <c r="R61" s="275"/>
      <c r="S61" s="275"/>
      <c r="T61" s="275"/>
      <c r="U61" s="275"/>
      <c r="V61" s="275"/>
      <c r="W61" s="275"/>
      <c r="X61" s="275"/>
      <c r="Y61" s="275"/>
      <c r="Z61" s="275"/>
      <c r="AA61" s="276"/>
      <c r="AC61" s="148" t="s">
        <v>9</v>
      </c>
      <c r="AD61" s="148" t="str">
        <f t="shared" si="0"/>
        <v>/</v>
      </c>
    </row>
    <row r="62" spans="1:30" ht="23.1" customHeight="1">
      <c r="A62" s="134" t="s">
        <v>133</v>
      </c>
      <c r="B62" s="272"/>
      <c r="C62" s="272"/>
      <c r="D62" s="34" t="s">
        <v>3</v>
      </c>
      <c r="E62" s="272"/>
      <c r="F62" s="273"/>
      <c r="G62" s="380"/>
      <c r="H62" s="381"/>
      <c r="I62" s="269"/>
      <c r="J62" s="270"/>
      <c r="K62" s="270"/>
      <c r="L62" s="270"/>
      <c r="M62" s="270"/>
      <c r="N62" s="270"/>
      <c r="O62" s="270"/>
      <c r="P62" s="270"/>
      <c r="Q62" s="270"/>
      <c r="R62" s="270"/>
      <c r="S62" s="270"/>
      <c r="T62" s="270"/>
      <c r="U62" s="270"/>
      <c r="V62" s="270"/>
      <c r="W62" s="270"/>
      <c r="X62" s="270"/>
      <c r="Y62" s="270"/>
      <c r="Z62" s="270"/>
      <c r="AA62" s="271"/>
      <c r="AC62" s="148" t="s">
        <v>10</v>
      </c>
      <c r="AD62" s="148" t="str">
        <f t="shared" si="0"/>
        <v>/</v>
      </c>
    </row>
    <row r="63" spans="1:30" ht="23.1" customHeight="1">
      <c r="A63" s="133" t="s">
        <v>132</v>
      </c>
      <c r="B63" s="266"/>
      <c r="C63" s="266"/>
      <c r="D63" s="26" t="s">
        <v>2</v>
      </c>
      <c r="E63" s="266"/>
      <c r="F63" s="281"/>
      <c r="G63" s="378" t="str">
        <f>IF(E64="","",ROUNDUP(DATEDIF(AD63,AD64,"M")/12,0))</f>
        <v/>
      </c>
      <c r="H63" s="379"/>
      <c r="I63" s="274" t="s">
        <v>137</v>
      </c>
      <c r="J63" s="275"/>
      <c r="K63" s="275"/>
      <c r="L63" s="275"/>
      <c r="M63" s="275"/>
      <c r="N63" s="275"/>
      <c r="O63" s="275"/>
      <c r="P63" s="275"/>
      <c r="Q63" s="275"/>
      <c r="R63" s="275"/>
      <c r="S63" s="275"/>
      <c r="T63" s="275"/>
      <c r="U63" s="275"/>
      <c r="V63" s="275"/>
      <c r="W63" s="275"/>
      <c r="X63" s="275"/>
      <c r="Y63" s="275"/>
      <c r="Z63" s="275"/>
      <c r="AA63" s="276"/>
      <c r="AC63" s="148" t="s">
        <v>9</v>
      </c>
      <c r="AD63" s="148" t="str">
        <f t="shared" si="0"/>
        <v>/</v>
      </c>
    </row>
    <row r="64" spans="1:30" ht="23.1" customHeight="1">
      <c r="A64" s="134" t="s">
        <v>133</v>
      </c>
      <c r="B64" s="272"/>
      <c r="C64" s="272"/>
      <c r="D64" s="34" t="s">
        <v>3</v>
      </c>
      <c r="E64" s="272"/>
      <c r="F64" s="273"/>
      <c r="G64" s="380"/>
      <c r="H64" s="381"/>
      <c r="I64" s="269"/>
      <c r="J64" s="270"/>
      <c r="K64" s="270"/>
      <c r="L64" s="270"/>
      <c r="M64" s="270"/>
      <c r="N64" s="270"/>
      <c r="O64" s="270"/>
      <c r="P64" s="270"/>
      <c r="Q64" s="270"/>
      <c r="R64" s="270"/>
      <c r="S64" s="270"/>
      <c r="T64" s="270"/>
      <c r="U64" s="270"/>
      <c r="V64" s="270"/>
      <c r="W64" s="270"/>
      <c r="X64" s="270"/>
      <c r="Y64" s="270"/>
      <c r="Z64" s="270"/>
      <c r="AA64" s="271"/>
      <c r="AC64" s="148" t="s">
        <v>10</v>
      </c>
      <c r="AD64" s="148" t="str">
        <f t="shared" si="0"/>
        <v>/</v>
      </c>
    </row>
    <row r="65" spans="1:30" ht="23.1" customHeight="1">
      <c r="A65" s="133" t="s">
        <v>132</v>
      </c>
      <c r="B65" s="266"/>
      <c r="C65" s="266"/>
      <c r="D65" s="26" t="s">
        <v>2</v>
      </c>
      <c r="E65" s="266"/>
      <c r="F65" s="281"/>
      <c r="G65" s="378" t="str">
        <f>IF(E66="","",ROUNDUP(DATEDIF(AD65,AD66,"M")/12,0))</f>
        <v/>
      </c>
      <c r="H65" s="379"/>
      <c r="I65" s="274" t="s">
        <v>137</v>
      </c>
      <c r="J65" s="275"/>
      <c r="K65" s="275"/>
      <c r="L65" s="275"/>
      <c r="M65" s="275"/>
      <c r="N65" s="275"/>
      <c r="O65" s="275"/>
      <c r="P65" s="275"/>
      <c r="Q65" s="275"/>
      <c r="R65" s="275"/>
      <c r="S65" s="275"/>
      <c r="T65" s="275"/>
      <c r="U65" s="275"/>
      <c r="V65" s="275"/>
      <c r="W65" s="275"/>
      <c r="X65" s="275"/>
      <c r="Y65" s="275"/>
      <c r="Z65" s="275"/>
      <c r="AA65" s="276"/>
      <c r="AC65" s="148" t="s">
        <v>9</v>
      </c>
      <c r="AD65" s="148" t="str">
        <f t="shared" si="0"/>
        <v>/</v>
      </c>
    </row>
    <row r="66" spans="1:30" ht="23.1" customHeight="1">
      <c r="A66" s="134" t="s">
        <v>133</v>
      </c>
      <c r="B66" s="272"/>
      <c r="C66" s="272"/>
      <c r="D66" s="34" t="s">
        <v>3</v>
      </c>
      <c r="E66" s="272"/>
      <c r="F66" s="273"/>
      <c r="G66" s="380"/>
      <c r="H66" s="381"/>
      <c r="I66" s="269"/>
      <c r="J66" s="270"/>
      <c r="K66" s="270"/>
      <c r="L66" s="270"/>
      <c r="M66" s="270"/>
      <c r="N66" s="270"/>
      <c r="O66" s="270"/>
      <c r="P66" s="270"/>
      <c r="Q66" s="270"/>
      <c r="R66" s="270"/>
      <c r="S66" s="270"/>
      <c r="T66" s="270"/>
      <c r="U66" s="270"/>
      <c r="V66" s="270"/>
      <c r="W66" s="270"/>
      <c r="X66" s="270"/>
      <c r="Y66" s="270"/>
      <c r="Z66" s="270"/>
      <c r="AA66" s="271"/>
      <c r="AC66" s="148" t="s">
        <v>10</v>
      </c>
      <c r="AD66" s="148" t="str">
        <f t="shared" si="0"/>
        <v>/</v>
      </c>
    </row>
    <row r="67" spans="1:30" ht="23.1" customHeight="1">
      <c r="A67" s="133" t="s">
        <v>132</v>
      </c>
      <c r="B67" s="266"/>
      <c r="C67" s="266"/>
      <c r="D67" s="26" t="s">
        <v>2</v>
      </c>
      <c r="E67" s="266"/>
      <c r="F67" s="281"/>
      <c r="G67" s="378" t="str">
        <f>IF(E68="","",ROUNDUP(DATEDIF(AD67,AD68,"M")/12,0))</f>
        <v/>
      </c>
      <c r="H67" s="379"/>
      <c r="I67" s="433"/>
      <c r="J67" s="434"/>
      <c r="K67" s="434"/>
      <c r="L67" s="434"/>
      <c r="M67" s="434"/>
      <c r="N67" s="434"/>
      <c r="O67" s="434"/>
      <c r="P67" s="434"/>
      <c r="Q67" s="434"/>
      <c r="R67" s="434"/>
      <c r="S67" s="434"/>
      <c r="T67" s="434"/>
      <c r="U67" s="434"/>
      <c r="V67" s="434"/>
      <c r="W67" s="434"/>
      <c r="X67" s="434"/>
      <c r="Y67" s="434"/>
      <c r="Z67" s="434"/>
      <c r="AA67" s="435"/>
      <c r="AC67" s="148" t="s">
        <v>9</v>
      </c>
      <c r="AD67" s="148" t="str">
        <f t="shared" si="0"/>
        <v>/</v>
      </c>
    </row>
    <row r="68" spans="1:30" ht="23.1" customHeight="1">
      <c r="A68" s="134" t="s">
        <v>133</v>
      </c>
      <c r="B68" s="272"/>
      <c r="C68" s="272"/>
      <c r="D68" s="34" t="s">
        <v>3</v>
      </c>
      <c r="E68" s="272"/>
      <c r="F68" s="273"/>
      <c r="G68" s="380"/>
      <c r="H68" s="381"/>
      <c r="I68" s="269"/>
      <c r="J68" s="270"/>
      <c r="K68" s="270"/>
      <c r="L68" s="270"/>
      <c r="M68" s="270"/>
      <c r="N68" s="270"/>
      <c r="O68" s="270"/>
      <c r="P68" s="270"/>
      <c r="Q68" s="270"/>
      <c r="R68" s="270"/>
      <c r="S68" s="270"/>
      <c r="T68" s="270"/>
      <c r="U68" s="270"/>
      <c r="V68" s="270"/>
      <c r="W68" s="270"/>
      <c r="X68" s="270"/>
      <c r="Y68" s="270"/>
      <c r="Z68" s="270"/>
      <c r="AA68" s="271"/>
      <c r="AC68" s="148" t="s">
        <v>10</v>
      </c>
      <c r="AD68" s="148" t="str">
        <f t="shared" si="0"/>
        <v>/</v>
      </c>
    </row>
    <row r="69" spans="1:30" ht="23.1" customHeight="1">
      <c r="A69" s="133" t="s">
        <v>132</v>
      </c>
      <c r="B69" s="266"/>
      <c r="C69" s="266"/>
      <c r="D69" s="26" t="s">
        <v>2</v>
      </c>
      <c r="E69" s="266"/>
      <c r="F69" s="281"/>
      <c r="G69" s="378" t="str">
        <f>IF(E70="","",ROUNDUP(DATEDIF(AD69,AD70,"M")/12,0))</f>
        <v/>
      </c>
      <c r="H69" s="379"/>
      <c r="I69" s="433"/>
      <c r="J69" s="434"/>
      <c r="K69" s="434"/>
      <c r="L69" s="434"/>
      <c r="M69" s="434"/>
      <c r="N69" s="434"/>
      <c r="O69" s="434"/>
      <c r="P69" s="434"/>
      <c r="Q69" s="434"/>
      <c r="R69" s="434"/>
      <c r="S69" s="434"/>
      <c r="T69" s="434"/>
      <c r="U69" s="434"/>
      <c r="V69" s="434"/>
      <c r="W69" s="434"/>
      <c r="X69" s="434"/>
      <c r="Y69" s="434"/>
      <c r="Z69" s="434"/>
      <c r="AA69" s="435"/>
      <c r="AC69" s="148" t="s">
        <v>9</v>
      </c>
      <c r="AD69" s="148" t="str">
        <f t="shared" si="0"/>
        <v>/</v>
      </c>
    </row>
    <row r="70" spans="1:30" ht="23.1" customHeight="1">
      <c r="A70" s="134" t="s">
        <v>133</v>
      </c>
      <c r="B70" s="272"/>
      <c r="C70" s="272"/>
      <c r="D70" s="34" t="s">
        <v>3</v>
      </c>
      <c r="E70" s="272"/>
      <c r="F70" s="273"/>
      <c r="G70" s="380"/>
      <c r="H70" s="381"/>
      <c r="I70" s="269"/>
      <c r="J70" s="270"/>
      <c r="K70" s="270"/>
      <c r="L70" s="270"/>
      <c r="M70" s="270"/>
      <c r="N70" s="270"/>
      <c r="O70" s="270"/>
      <c r="P70" s="270"/>
      <c r="Q70" s="270"/>
      <c r="R70" s="270"/>
      <c r="S70" s="270"/>
      <c r="T70" s="270"/>
      <c r="U70" s="270"/>
      <c r="V70" s="270"/>
      <c r="W70" s="270"/>
      <c r="X70" s="270"/>
      <c r="Y70" s="270"/>
      <c r="Z70" s="270"/>
      <c r="AA70" s="271"/>
      <c r="AC70" s="148" t="s">
        <v>10</v>
      </c>
      <c r="AD70" s="148" t="str">
        <f t="shared" si="0"/>
        <v>/</v>
      </c>
    </row>
    <row r="71" spans="1:30" ht="23.1" customHeight="1">
      <c r="A71" s="133" t="s">
        <v>132</v>
      </c>
      <c r="B71" s="266"/>
      <c r="C71" s="266"/>
      <c r="D71" s="26" t="s">
        <v>2</v>
      </c>
      <c r="E71" s="266"/>
      <c r="F71" s="281"/>
      <c r="G71" s="378" t="str">
        <f>IF(E72="","",ROUNDUP(DATEDIF(AD71,AD72,"M")/12,0))</f>
        <v/>
      </c>
      <c r="H71" s="379"/>
      <c r="I71" s="433"/>
      <c r="J71" s="434"/>
      <c r="K71" s="434"/>
      <c r="L71" s="434"/>
      <c r="M71" s="434"/>
      <c r="N71" s="434"/>
      <c r="O71" s="434"/>
      <c r="P71" s="434"/>
      <c r="Q71" s="434"/>
      <c r="R71" s="434"/>
      <c r="S71" s="434"/>
      <c r="T71" s="434"/>
      <c r="U71" s="434"/>
      <c r="V71" s="434"/>
      <c r="W71" s="434"/>
      <c r="X71" s="434"/>
      <c r="Y71" s="434"/>
      <c r="Z71" s="434"/>
      <c r="AA71" s="435"/>
      <c r="AC71" s="148" t="s">
        <v>9</v>
      </c>
      <c r="AD71" s="148" t="str">
        <f t="shared" si="0"/>
        <v>/</v>
      </c>
    </row>
    <row r="72" spans="1:30" ht="23.1" customHeight="1" thickBot="1">
      <c r="A72" s="134" t="s">
        <v>133</v>
      </c>
      <c r="B72" s="429"/>
      <c r="C72" s="429"/>
      <c r="D72" s="35" t="s">
        <v>3</v>
      </c>
      <c r="E72" s="429"/>
      <c r="F72" s="444"/>
      <c r="G72" s="514"/>
      <c r="H72" s="515"/>
      <c r="I72" s="516"/>
      <c r="J72" s="517"/>
      <c r="K72" s="517"/>
      <c r="L72" s="517"/>
      <c r="M72" s="517"/>
      <c r="N72" s="517"/>
      <c r="O72" s="517"/>
      <c r="P72" s="517"/>
      <c r="Q72" s="517"/>
      <c r="R72" s="517"/>
      <c r="S72" s="517"/>
      <c r="T72" s="517"/>
      <c r="U72" s="517"/>
      <c r="V72" s="517"/>
      <c r="W72" s="517"/>
      <c r="X72" s="517"/>
      <c r="Y72" s="517"/>
      <c r="Z72" s="517"/>
      <c r="AA72" s="518"/>
      <c r="AC72" s="148" t="s">
        <v>10</v>
      </c>
      <c r="AD72" s="148" t="str">
        <f t="shared" si="0"/>
        <v>/</v>
      </c>
    </row>
    <row r="73" spans="1:30" ht="25.5" customHeight="1">
      <c r="A73" s="264" t="s">
        <v>30</v>
      </c>
      <c r="B73" s="519" t="s">
        <v>159</v>
      </c>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row>
    <row r="74" spans="1:30" ht="20.100000000000001" customHeight="1" thickBot="1">
      <c r="A74" s="265"/>
      <c r="B74" s="521"/>
      <c r="C74" s="521"/>
      <c r="D74" s="521"/>
      <c r="E74" s="521"/>
      <c r="F74" s="521"/>
      <c r="G74" s="521"/>
      <c r="H74" s="521"/>
      <c r="I74" s="521"/>
      <c r="J74" s="521"/>
      <c r="K74" s="521"/>
      <c r="L74" s="521"/>
      <c r="M74" s="521"/>
      <c r="N74" s="521"/>
      <c r="O74" s="521"/>
      <c r="P74" s="521"/>
      <c r="Q74" s="521"/>
      <c r="R74" s="521"/>
      <c r="S74" s="521"/>
      <c r="T74" s="521"/>
      <c r="U74" s="521"/>
      <c r="V74" s="521"/>
      <c r="W74" s="521"/>
      <c r="X74" s="521"/>
      <c r="Y74" s="521"/>
      <c r="Z74" s="521"/>
      <c r="AA74" s="521"/>
    </row>
    <row r="75" spans="1:30" ht="17.100000000000001" customHeight="1">
      <c r="A75" s="345" t="s">
        <v>138</v>
      </c>
      <c r="B75" s="346"/>
      <c r="C75" s="346"/>
      <c r="D75" s="347" t="s">
        <v>21</v>
      </c>
      <c r="E75" s="348"/>
      <c r="F75" s="348"/>
      <c r="G75" s="348"/>
      <c r="H75" s="348"/>
      <c r="I75" s="348"/>
      <c r="J75" s="348"/>
      <c r="K75" s="348"/>
      <c r="L75" s="348"/>
      <c r="M75" s="348"/>
      <c r="N75" s="369" t="s">
        <v>139</v>
      </c>
      <c r="O75" s="370"/>
      <c r="P75" s="370"/>
      <c r="Q75" s="370"/>
      <c r="R75" s="370"/>
      <c r="S75" s="370"/>
      <c r="T75" s="370"/>
      <c r="U75" s="370"/>
      <c r="V75" s="370"/>
      <c r="W75" s="370"/>
      <c r="X75" s="370"/>
      <c r="Y75" s="370"/>
      <c r="Z75" s="370"/>
      <c r="AA75" s="371"/>
    </row>
    <row r="76" spans="1:30" ht="17.100000000000001" customHeight="1">
      <c r="A76" s="36"/>
      <c r="B76" s="204" t="s">
        <v>20</v>
      </c>
      <c r="C76" s="37"/>
      <c r="D76" s="349" t="s">
        <v>22</v>
      </c>
      <c r="E76" s="350"/>
      <c r="F76" s="350"/>
      <c r="G76" s="350"/>
      <c r="H76" s="350"/>
      <c r="I76" s="350"/>
      <c r="J76" s="350"/>
      <c r="K76" s="350"/>
      <c r="L76" s="350"/>
      <c r="M76" s="350"/>
      <c r="N76" s="372" t="s">
        <v>23</v>
      </c>
      <c r="O76" s="373"/>
      <c r="P76" s="373"/>
      <c r="Q76" s="373"/>
      <c r="R76" s="373"/>
      <c r="S76" s="373"/>
      <c r="T76" s="373"/>
      <c r="U76" s="373"/>
      <c r="V76" s="373"/>
      <c r="W76" s="373"/>
      <c r="X76" s="373"/>
      <c r="Y76" s="373"/>
      <c r="Z76" s="373"/>
      <c r="AA76" s="374"/>
    </row>
    <row r="77" spans="1:30" ht="20.100000000000001" customHeight="1">
      <c r="A77" s="267"/>
      <c r="B77" s="283" t="s">
        <v>8</v>
      </c>
      <c r="C77" s="243"/>
      <c r="D77" s="360"/>
      <c r="E77" s="361"/>
      <c r="F77" s="361"/>
      <c r="G77" s="361"/>
      <c r="H77" s="361"/>
      <c r="I77" s="361"/>
      <c r="J77" s="361"/>
      <c r="K77" s="361"/>
      <c r="L77" s="361"/>
      <c r="M77" s="362"/>
      <c r="N77" s="351"/>
      <c r="O77" s="352"/>
      <c r="P77" s="352"/>
      <c r="Q77" s="352"/>
      <c r="R77" s="352"/>
      <c r="S77" s="352"/>
      <c r="T77" s="352"/>
      <c r="U77" s="352"/>
      <c r="V77" s="352"/>
      <c r="W77" s="352"/>
      <c r="X77" s="352"/>
      <c r="Y77" s="352"/>
      <c r="Z77" s="352"/>
      <c r="AA77" s="353"/>
    </row>
    <row r="78" spans="1:30" ht="20.100000000000001" customHeight="1">
      <c r="A78" s="268"/>
      <c r="B78" s="285"/>
      <c r="C78" s="244"/>
      <c r="D78" s="363"/>
      <c r="E78" s="364"/>
      <c r="F78" s="364"/>
      <c r="G78" s="364"/>
      <c r="H78" s="364"/>
      <c r="I78" s="364"/>
      <c r="J78" s="364"/>
      <c r="K78" s="364"/>
      <c r="L78" s="364"/>
      <c r="M78" s="365"/>
      <c r="N78" s="354"/>
      <c r="O78" s="355"/>
      <c r="P78" s="355"/>
      <c r="Q78" s="355"/>
      <c r="R78" s="355"/>
      <c r="S78" s="355"/>
      <c r="T78" s="355"/>
      <c r="U78" s="355"/>
      <c r="V78" s="355"/>
      <c r="W78" s="355"/>
      <c r="X78" s="355"/>
      <c r="Y78" s="355"/>
      <c r="Z78" s="355"/>
      <c r="AA78" s="356"/>
    </row>
    <row r="79" spans="1:30" ht="20.100000000000001" customHeight="1">
      <c r="A79" s="267"/>
      <c r="B79" s="283" t="s">
        <v>8</v>
      </c>
      <c r="C79" s="243"/>
      <c r="D79" s="360"/>
      <c r="E79" s="361"/>
      <c r="F79" s="361"/>
      <c r="G79" s="361"/>
      <c r="H79" s="361"/>
      <c r="I79" s="361"/>
      <c r="J79" s="361"/>
      <c r="K79" s="361"/>
      <c r="L79" s="361"/>
      <c r="M79" s="362"/>
      <c r="N79" s="351"/>
      <c r="O79" s="352"/>
      <c r="P79" s="352"/>
      <c r="Q79" s="352"/>
      <c r="R79" s="352"/>
      <c r="S79" s="352"/>
      <c r="T79" s="352"/>
      <c r="U79" s="352"/>
      <c r="V79" s="352"/>
      <c r="W79" s="352"/>
      <c r="X79" s="352"/>
      <c r="Y79" s="352"/>
      <c r="Z79" s="352"/>
      <c r="AA79" s="353"/>
    </row>
    <row r="80" spans="1:30" ht="20.100000000000001" customHeight="1">
      <c r="A80" s="268"/>
      <c r="B80" s="285"/>
      <c r="C80" s="244"/>
      <c r="D80" s="363"/>
      <c r="E80" s="364"/>
      <c r="F80" s="364"/>
      <c r="G80" s="364"/>
      <c r="H80" s="364"/>
      <c r="I80" s="364"/>
      <c r="J80" s="364"/>
      <c r="K80" s="364"/>
      <c r="L80" s="364"/>
      <c r="M80" s="365"/>
      <c r="N80" s="354"/>
      <c r="O80" s="355"/>
      <c r="P80" s="355"/>
      <c r="Q80" s="355"/>
      <c r="R80" s="355"/>
      <c r="S80" s="355"/>
      <c r="T80" s="355"/>
      <c r="U80" s="355"/>
      <c r="V80" s="355"/>
      <c r="W80" s="355"/>
      <c r="X80" s="355"/>
      <c r="Y80" s="355"/>
      <c r="Z80" s="355"/>
      <c r="AA80" s="356"/>
    </row>
    <row r="81" spans="1:27" ht="20.100000000000001" customHeight="1">
      <c r="A81" s="267"/>
      <c r="B81" s="283" t="s">
        <v>8</v>
      </c>
      <c r="C81" s="243"/>
      <c r="D81" s="360"/>
      <c r="E81" s="361"/>
      <c r="F81" s="361"/>
      <c r="G81" s="361"/>
      <c r="H81" s="361"/>
      <c r="I81" s="361"/>
      <c r="J81" s="361"/>
      <c r="K81" s="361"/>
      <c r="L81" s="361"/>
      <c r="M81" s="362"/>
      <c r="N81" s="351"/>
      <c r="O81" s="352"/>
      <c r="P81" s="352"/>
      <c r="Q81" s="352"/>
      <c r="R81" s="352"/>
      <c r="S81" s="352"/>
      <c r="T81" s="352"/>
      <c r="U81" s="352"/>
      <c r="V81" s="352"/>
      <c r="W81" s="352"/>
      <c r="X81" s="352"/>
      <c r="Y81" s="352"/>
      <c r="Z81" s="352"/>
      <c r="AA81" s="353"/>
    </row>
    <row r="82" spans="1:27" ht="20.100000000000001" customHeight="1">
      <c r="A82" s="268"/>
      <c r="B82" s="285"/>
      <c r="C82" s="244"/>
      <c r="D82" s="363"/>
      <c r="E82" s="364"/>
      <c r="F82" s="364"/>
      <c r="G82" s="364"/>
      <c r="H82" s="364"/>
      <c r="I82" s="364"/>
      <c r="J82" s="364"/>
      <c r="K82" s="364"/>
      <c r="L82" s="364"/>
      <c r="M82" s="365"/>
      <c r="N82" s="354"/>
      <c r="O82" s="355"/>
      <c r="P82" s="355"/>
      <c r="Q82" s="355"/>
      <c r="R82" s="355"/>
      <c r="S82" s="355"/>
      <c r="T82" s="355"/>
      <c r="U82" s="355"/>
      <c r="V82" s="355"/>
      <c r="W82" s="355"/>
      <c r="X82" s="355"/>
      <c r="Y82" s="355"/>
      <c r="Z82" s="355"/>
      <c r="AA82" s="356"/>
    </row>
    <row r="83" spans="1:27" ht="20.100000000000001" customHeight="1">
      <c r="A83" s="267"/>
      <c r="B83" s="283" t="s">
        <v>8</v>
      </c>
      <c r="C83" s="243"/>
      <c r="D83" s="360"/>
      <c r="E83" s="361"/>
      <c r="F83" s="361"/>
      <c r="G83" s="361"/>
      <c r="H83" s="361"/>
      <c r="I83" s="361"/>
      <c r="J83" s="361"/>
      <c r="K83" s="361"/>
      <c r="L83" s="361"/>
      <c r="M83" s="362"/>
      <c r="N83" s="351"/>
      <c r="O83" s="352"/>
      <c r="P83" s="352"/>
      <c r="Q83" s="352"/>
      <c r="R83" s="352"/>
      <c r="S83" s="352"/>
      <c r="T83" s="352"/>
      <c r="U83" s="352"/>
      <c r="V83" s="352"/>
      <c r="W83" s="352"/>
      <c r="X83" s="352"/>
      <c r="Y83" s="352"/>
      <c r="Z83" s="352"/>
      <c r="AA83" s="353"/>
    </row>
    <row r="84" spans="1:27" ht="20.100000000000001" customHeight="1">
      <c r="A84" s="268"/>
      <c r="B84" s="285"/>
      <c r="C84" s="244"/>
      <c r="D84" s="363"/>
      <c r="E84" s="364"/>
      <c r="F84" s="364"/>
      <c r="G84" s="364"/>
      <c r="H84" s="364"/>
      <c r="I84" s="364"/>
      <c r="J84" s="364"/>
      <c r="K84" s="364"/>
      <c r="L84" s="364"/>
      <c r="M84" s="365"/>
      <c r="N84" s="354"/>
      <c r="O84" s="355"/>
      <c r="P84" s="355"/>
      <c r="Q84" s="355"/>
      <c r="R84" s="355"/>
      <c r="S84" s="355"/>
      <c r="T84" s="355"/>
      <c r="U84" s="355"/>
      <c r="V84" s="355"/>
      <c r="W84" s="355"/>
      <c r="X84" s="355"/>
      <c r="Y84" s="355"/>
      <c r="Z84" s="355"/>
      <c r="AA84" s="356"/>
    </row>
    <row r="85" spans="1:27" ht="20.100000000000001" customHeight="1">
      <c r="A85" s="267"/>
      <c r="B85" s="283" t="s">
        <v>8</v>
      </c>
      <c r="C85" s="243"/>
      <c r="D85" s="360"/>
      <c r="E85" s="361"/>
      <c r="F85" s="361"/>
      <c r="G85" s="361"/>
      <c r="H85" s="361"/>
      <c r="I85" s="361"/>
      <c r="J85" s="361"/>
      <c r="K85" s="361"/>
      <c r="L85" s="361"/>
      <c r="M85" s="362"/>
      <c r="N85" s="351"/>
      <c r="O85" s="352"/>
      <c r="P85" s="352"/>
      <c r="Q85" s="352"/>
      <c r="R85" s="352"/>
      <c r="S85" s="352"/>
      <c r="T85" s="352"/>
      <c r="U85" s="352"/>
      <c r="V85" s="352"/>
      <c r="W85" s="352"/>
      <c r="X85" s="352"/>
      <c r="Y85" s="352"/>
      <c r="Z85" s="352"/>
      <c r="AA85" s="353"/>
    </row>
    <row r="86" spans="1:27" ht="20.100000000000001" customHeight="1" thickBot="1">
      <c r="A86" s="282"/>
      <c r="B86" s="284"/>
      <c r="C86" s="344"/>
      <c r="D86" s="366"/>
      <c r="E86" s="367"/>
      <c r="F86" s="367"/>
      <c r="G86" s="367"/>
      <c r="H86" s="367"/>
      <c r="I86" s="367"/>
      <c r="J86" s="367"/>
      <c r="K86" s="367"/>
      <c r="L86" s="367"/>
      <c r="M86" s="368"/>
      <c r="N86" s="357"/>
      <c r="O86" s="358"/>
      <c r="P86" s="358"/>
      <c r="Q86" s="358"/>
      <c r="R86" s="358"/>
      <c r="S86" s="358"/>
      <c r="T86" s="358"/>
      <c r="U86" s="358"/>
      <c r="V86" s="358"/>
      <c r="W86" s="358"/>
      <c r="X86" s="358"/>
      <c r="Y86" s="358"/>
      <c r="Z86" s="358"/>
      <c r="AA86" s="359"/>
    </row>
    <row r="87" spans="1:27" ht="20.100000000000001" customHeight="1">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97"/>
      <c r="Z87" s="147"/>
      <c r="AA87" s="147"/>
    </row>
    <row r="88" spans="1:27" ht="20.100000000000001" customHeight="1"/>
    <row r="89" spans="1:27" ht="20.100000000000001" customHeight="1"/>
    <row r="90" spans="1:27" ht="20.100000000000001" customHeight="1"/>
    <row r="91" spans="1:27" ht="20.100000000000001" customHeight="1"/>
    <row r="92" spans="1:27" ht="20.100000000000001" customHeight="1"/>
    <row r="93" spans="1:27" ht="20.100000000000001" customHeight="1"/>
    <row r="94" spans="1:27" ht="20.100000000000001" customHeight="1"/>
    <row r="95" spans="1:27" ht="20.100000000000001" customHeight="1"/>
    <row r="96" spans="1:27" ht="20.100000000000001" customHeight="1"/>
    <row r="97" ht="20.100000000000001" customHeight="1"/>
    <row r="98" ht="20.100000000000001" customHeight="1"/>
    <row r="99" ht="20.100000000000001" customHeight="1"/>
    <row r="100" ht="20.100000000000001" customHeight="1"/>
  </sheetData>
  <sheetProtection algorithmName="SHA-512" hashValue="9GM2Xv1HLSgrx7YX5dhTLOIkxUKJKMSPu+wjHHkfrFsP9hX2Git4AKU1n9CJoaIhQNUvIhyn6z+qrPDSqh6Y1Q==" saltValue="cLREP3JuKn0A2cDku5+f9A==" spinCount="100000" sheet="1" formatCells="0" selectLockedCells="1"/>
  <protectedRanges>
    <protectedRange sqref="A77:AA86" name="範囲3"/>
    <protectedRange sqref="E16 D10:U10 W12 N16:U16 D19:G19 I19:L19 D20:U21 D22:J22 P22:T22 V22:AA22 K16:L16 I24:L24 D27:O27 T27:AA27 D12:U14 Y12 E24:G24 N45 G16:H16 D25:AA26 Q17:U17 A16:C16" name="範囲1"/>
    <protectedRange sqref="A31 I54:AA54 I56:AA56 I58:AA58 I60:AA60 I62:AA62 I64:AA64 E53:H72 B32:B34 B53:C72 C43 I66:AA72 A35 B36:B39 A40 B41:B43" name="範囲2"/>
    <protectedRange sqref="R8 W8" name="範囲1_1"/>
    <protectedRange sqref="D8 I8" name="範囲1_2"/>
    <protectedRange sqref="R6 W6" name="範囲1_3"/>
    <protectedRange sqref="D6" name="範囲1_2_1"/>
  </protectedRanges>
  <mergeCells count="196">
    <mergeCell ref="X9:AA9"/>
    <mergeCell ref="A83:A84"/>
    <mergeCell ref="B83:B84"/>
    <mergeCell ref="G61:H62"/>
    <mergeCell ref="G67:H68"/>
    <mergeCell ref="I64:AA64"/>
    <mergeCell ref="I60:AA60"/>
    <mergeCell ref="G59:H60"/>
    <mergeCell ref="G71:H72"/>
    <mergeCell ref="E68:F68"/>
    <mergeCell ref="E69:F69"/>
    <mergeCell ref="E63:F63"/>
    <mergeCell ref="E64:F64"/>
    <mergeCell ref="G69:H70"/>
    <mergeCell ref="E66:F66"/>
    <mergeCell ref="G63:H64"/>
    <mergeCell ref="I71:AA72"/>
    <mergeCell ref="E62:F62"/>
    <mergeCell ref="E65:F65"/>
    <mergeCell ref="E67:F67"/>
    <mergeCell ref="B73:AA74"/>
    <mergeCell ref="E59:F59"/>
    <mergeCell ref="E60:F60"/>
    <mergeCell ref="G16:H16"/>
    <mergeCell ref="E16:F16"/>
    <mergeCell ref="C16:D16"/>
    <mergeCell ref="F20:AA20"/>
    <mergeCell ref="A19:E19"/>
    <mergeCell ref="F19:U19"/>
    <mergeCell ref="A28:AA28"/>
    <mergeCell ref="B31:AA31"/>
    <mergeCell ref="A27:E27"/>
    <mergeCell ref="F27:P27"/>
    <mergeCell ref="F24:AA24"/>
    <mergeCell ref="F25:AA25"/>
    <mergeCell ref="A22:E22"/>
    <mergeCell ref="F22:M22"/>
    <mergeCell ref="A25:E25"/>
    <mergeCell ref="C42:AA42"/>
    <mergeCell ref="B35:AA35"/>
    <mergeCell ref="B40:AA40"/>
    <mergeCell ref="I52:AA52"/>
    <mergeCell ref="R48:U48"/>
    <mergeCell ref="R49:U49"/>
    <mergeCell ref="F21:M21"/>
    <mergeCell ref="A17:J17"/>
    <mergeCell ref="A21:E21"/>
    <mergeCell ref="J39:O39"/>
    <mergeCell ref="I38:I39"/>
    <mergeCell ref="P38:P39"/>
    <mergeCell ref="A26:E26"/>
    <mergeCell ref="A24:E24"/>
    <mergeCell ref="A23:AA23"/>
    <mergeCell ref="C34:AA34"/>
    <mergeCell ref="C36:S36"/>
    <mergeCell ref="C37:AA37"/>
    <mergeCell ref="A20:E20"/>
    <mergeCell ref="T33:AA33"/>
    <mergeCell ref="T36:AA36"/>
    <mergeCell ref="C32:AA32"/>
    <mergeCell ref="C33:S33"/>
    <mergeCell ref="F26:AA26"/>
    <mergeCell ref="B72:C72"/>
    <mergeCell ref="A52:F52"/>
    <mergeCell ref="E71:F71"/>
    <mergeCell ref="I67:AA68"/>
    <mergeCell ref="I54:AA54"/>
    <mergeCell ref="E55:F55"/>
    <mergeCell ref="Q27:T27"/>
    <mergeCell ref="U27:AA27"/>
    <mergeCell ref="B79:B80"/>
    <mergeCell ref="B77:B78"/>
    <mergeCell ref="E57:F57"/>
    <mergeCell ref="E58:F58"/>
    <mergeCell ref="I58:AA58"/>
    <mergeCell ref="C77:C78"/>
    <mergeCell ref="C79:C80"/>
    <mergeCell ref="G57:H58"/>
    <mergeCell ref="G65:H66"/>
    <mergeCell ref="B63:C63"/>
    <mergeCell ref="B64:C64"/>
    <mergeCell ref="B60:C60"/>
    <mergeCell ref="E72:F72"/>
    <mergeCell ref="I69:AA70"/>
    <mergeCell ref="B62:C62"/>
    <mergeCell ref="E70:F70"/>
    <mergeCell ref="B67:C67"/>
    <mergeCell ref="B68:C68"/>
    <mergeCell ref="B69:C69"/>
    <mergeCell ref="B70:C70"/>
    <mergeCell ref="B71:C71"/>
    <mergeCell ref="B65:C65"/>
    <mergeCell ref="B66:C66"/>
    <mergeCell ref="I55:AA55"/>
    <mergeCell ref="I57:AA57"/>
    <mergeCell ref="I63:AA63"/>
    <mergeCell ref="B57:C57"/>
    <mergeCell ref="B58:C58"/>
    <mergeCell ref="B59:C59"/>
    <mergeCell ref="I59:AA59"/>
    <mergeCell ref="I53:AA53"/>
    <mergeCell ref="G53:H54"/>
    <mergeCell ref="E53:F53"/>
    <mergeCell ref="E54:F54"/>
    <mergeCell ref="G52:H52"/>
    <mergeCell ref="G55:H56"/>
    <mergeCell ref="A2:AA2"/>
    <mergeCell ref="A3:AA3"/>
    <mergeCell ref="D11:L11"/>
    <mergeCell ref="M11:U11"/>
    <mergeCell ref="D13:U14"/>
    <mergeCell ref="D10:L10"/>
    <mergeCell ref="M10:U10"/>
    <mergeCell ref="V4:AA5"/>
    <mergeCell ref="R4:U4"/>
    <mergeCell ref="R5:U5"/>
    <mergeCell ref="W13:Z13"/>
    <mergeCell ref="D4:Q4"/>
    <mergeCell ref="A4:C4"/>
    <mergeCell ref="V10:AA10"/>
    <mergeCell ref="V12:W12"/>
    <mergeCell ref="A7:C7"/>
    <mergeCell ref="A10:C10"/>
    <mergeCell ref="D5:Q5"/>
    <mergeCell ref="Z12:AA12"/>
    <mergeCell ref="V14:AA14"/>
    <mergeCell ref="F9:O9"/>
    <mergeCell ref="D12:L12"/>
    <mergeCell ref="M12:U12"/>
    <mergeCell ref="X8:AA8"/>
    <mergeCell ref="A5:C5"/>
    <mergeCell ref="A6:C6"/>
    <mergeCell ref="C85:C86"/>
    <mergeCell ref="A75:C75"/>
    <mergeCell ref="D75:M75"/>
    <mergeCell ref="D76:M76"/>
    <mergeCell ref="N77:AA78"/>
    <mergeCell ref="N79:AA80"/>
    <mergeCell ref="N81:AA82"/>
    <mergeCell ref="N83:AA84"/>
    <mergeCell ref="N85:AA86"/>
    <mergeCell ref="D77:M78"/>
    <mergeCell ref="D79:M80"/>
    <mergeCell ref="D81:M82"/>
    <mergeCell ref="D83:M84"/>
    <mergeCell ref="D85:M86"/>
    <mergeCell ref="N75:AA75"/>
    <mergeCell ref="N76:AA76"/>
    <mergeCell ref="A85:A86"/>
    <mergeCell ref="B85:B86"/>
    <mergeCell ref="A81:A82"/>
    <mergeCell ref="B81:B82"/>
    <mergeCell ref="I65:AA65"/>
    <mergeCell ref="I66:AA66"/>
    <mergeCell ref="H6:K7"/>
    <mergeCell ref="Q6:W7"/>
    <mergeCell ref="X6:Z6"/>
    <mergeCell ref="X7:Z7"/>
    <mergeCell ref="Q9:W9"/>
    <mergeCell ref="N21:S21"/>
    <mergeCell ref="U45:V45"/>
    <mergeCell ref="V11:AA11"/>
    <mergeCell ref="A8:C8"/>
    <mergeCell ref="F8:N8"/>
    <mergeCell ref="Q8:W8"/>
    <mergeCell ref="A9:C9"/>
    <mergeCell ref="A11:C12"/>
    <mergeCell ref="A13:C14"/>
    <mergeCell ref="A18:U18"/>
    <mergeCell ref="M16:U17"/>
    <mergeCell ref="U38:U39"/>
    <mergeCell ref="O22:AA22"/>
    <mergeCell ref="C81:C82"/>
    <mergeCell ref="C83:C84"/>
    <mergeCell ref="C41:AA41"/>
    <mergeCell ref="A51:AA51"/>
    <mergeCell ref="A45:L45"/>
    <mergeCell ref="K16:L16"/>
    <mergeCell ref="I16:J16"/>
    <mergeCell ref="A15:L15"/>
    <mergeCell ref="M15:U15"/>
    <mergeCell ref="A16:B16"/>
    <mergeCell ref="A73:A74"/>
    <mergeCell ref="B61:C61"/>
    <mergeCell ref="A77:A78"/>
    <mergeCell ref="A79:A80"/>
    <mergeCell ref="I56:AA56"/>
    <mergeCell ref="E56:F56"/>
    <mergeCell ref="I61:AA61"/>
    <mergeCell ref="I62:AA62"/>
    <mergeCell ref="V48:AA49"/>
    <mergeCell ref="E61:F61"/>
    <mergeCell ref="B53:C53"/>
    <mergeCell ref="B54:C54"/>
    <mergeCell ref="B55:C55"/>
    <mergeCell ref="B56:C56"/>
  </mergeCells>
  <phoneticPr fontId="1"/>
  <conditionalFormatting sqref="A31">
    <cfRule type="expression" dxfId="23" priority="25">
      <formula>AND($A$31=FALSE,$B$34=TRUE)</formula>
    </cfRule>
    <cfRule type="expression" dxfId="22" priority="26">
      <formula>AND($A$31=FALSE,$B$33=TRUE)</formula>
    </cfRule>
    <cfRule type="expression" dxfId="21" priority="27">
      <formula>AND($A$31=FALSE,$B$32=TRUE)</formula>
    </cfRule>
  </conditionalFormatting>
  <conditionalFormatting sqref="A35">
    <cfRule type="expression" dxfId="20" priority="1">
      <formula>AND($A$35=FALSE,$B$36=TRUE)</formula>
    </cfRule>
    <cfRule type="expression" dxfId="19" priority="22">
      <formula>AND($A$35=FALSE,$B$37=TRUE)</formula>
    </cfRule>
    <cfRule type="expression" dxfId="18" priority="23">
      <formula>OR(AND($A$35=FALSE,$I$38=TRUE),AND($A$35=FALSE,$P$38=TRUE),AND($A$35=FALSE,$U$38=TRUE))</formula>
    </cfRule>
  </conditionalFormatting>
  <conditionalFormatting sqref="A40">
    <cfRule type="expression" dxfId="17" priority="13">
      <formula>AND($A$40=FALSE,$B$41=TRUE)</formula>
    </cfRule>
    <cfRule type="expression" dxfId="16" priority="14">
      <formula>AND($A$40=FALSE,$B$42=TRUE)</formula>
    </cfRule>
  </conditionalFormatting>
  <conditionalFormatting sqref="B32 B34">
    <cfRule type="expression" dxfId="15" priority="4">
      <formula>AND($B$32=TRUE,$B$34=TRUE)</formula>
    </cfRule>
  </conditionalFormatting>
  <conditionalFormatting sqref="B32:B33">
    <cfRule type="expression" dxfId="14" priority="29">
      <formula>AND($B$32=TRUE,$B$33=TRUE)</formula>
    </cfRule>
  </conditionalFormatting>
  <conditionalFormatting sqref="B32:B34">
    <cfRule type="expression" dxfId="13" priority="136" stopIfTrue="1">
      <formula>AND($A$31=TRUE,$B$32=FALSE,$B$33=FALSE,$B$34=FALSE)</formula>
    </cfRule>
  </conditionalFormatting>
  <conditionalFormatting sqref="B33:B34">
    <cfRule type="expression" dxfId="12" priority="28">
      <formula>AND($B$33=TRUE,$B$34=TRUE)</formula>
    </cfRule>
  </conditionalFormatting>
  <conditionalFormatting sqref="B36:B37">
    <cfRule type="expression" dxfId="11" priority="2">
      <formula>AND($B$36=TRUE,$B$37=TRUE)</formula>
    </cfRule>
    <cfRule type="expression" dxfId="10" priority="145" stopIfTrue="1">
      <formula>AND($A$35=TRUE,$B$36=FALSE,$B$37=FALSE)</formula>
    </cfRule>
  </conditionalFormatting>
  <conditionalFormatting sqref="B37">
    <cfRule type="expression" dxfId="9" priority="142">
      <formula>OR(AND($B$37=FALSE,$I$38=TRUE),AND($B$37=FALSE,$P$38=TRUE),AND($B$37=FALSE,$U$38=TRUE))</formula>
    </cfRule>
  </conditionalFormatting>
  <conditionalFormatting sqref="B41:B42">
    <cfRule type="expression" dxfId="8" priority="9">
      <formula>AND($B$41=TRUE,$B$42=TRUE)</formula>
    </cfRule>
    <cfRule type="expression" dxfId="7" priority="12" stopIfTrue="1">
      <formula>AND($A$40=TRUE,$B$41=FALSE,$B$42=FALSE)</formula>
    </cfRule>
  </conditionalFormatting>
  <conditionalFormatting sqref="I38:I39 P38:P39 U38:U39">
    <cfRule type="expression" dxfId="6" priority="57" stopIfTrue="1">
      <formula>AND($B$37=TRUE,$I$38=FALSE,$P$38=FALSE,$U$38=FALSE)</formula>
    </cfRule>
  </conditionalFormatting>
  <conditionalFormatting sqref="I38:I39 P38:P39">
    <cfRule type="expression" dxfId="5" priority="7">
      <formula>AND($I$38=TRUE,$P$38=TRUE)</formula>
    </cfRule>
  </conditionalFormatting>
  <conditionalFormatting sqref="I38:I39 U38:U39">
    <cfRule type="expression" dxfId="4" priority="3">
      <formula>AND($I$38=TRUE,$U$38=TRUE)</formula>
    </cfRule>
  </conditionalFormatting>
  <conditionalFormatting sqref="N45 U45">
    <cfRule type="expression" dxfId="3" priority="32">
      <formula>AND($N$45=TRUE,$U$45=TRUE)</formula>
    </cfRule>
  </conditionalFormatting>
  <conditionalFormatting sqref="P38:P39 U38:U39">
    <cfRule type="expression" dxfId="2" priority="6">
      <formula>AND($P$38=TRUE,$U$38=TRUE)</formula>
    </cfRule>
  </conditionalFormatting>
  <conditionalFormatting sqref="V12:W12">
    <cfRule type="expression" dxfId="1" priority="34">
      <formula>$Y$12="■"</formula>
    </cfRule>
  </conditionalFormatting>
  <conditionalFormatting sqref="Y12">
    <cfRule type="expression" dxfId="0" priority="33">
      <formula>$V$12="■"</formula>
    </cfRule>
  </conditionalFormatting>
  <dataValidations count="3">
    <dataValidation type="list" allowBlank="1" showInputMessage="1" showErrorMessage="1" sqref="E53:F72 E16:F16" xr:uid="{00000000-0002-0000-0100-000001000000}">
      <formula1>月</formula1>
    </dataValidation>
    <dataValidation type="list" allowBlank="1" showInputMessage="1" showErrorMessage="1" sqref="I16:J16 C85 C77 C79 C81 C83" xr:uid="{00000000-0002-0000-0100-000002000000}">
      <formula1>日</formula1>
    </dataValidation>
    <dataValidation type="list" allowBlank="1" showInputMessage="1" showErrorMessage="1" sqref="C1" xr:uid="{00000000-0002-0000-0100-000003000000}">
      <formula1>"4月,10月"</formula1>
    </dataValidation>
  </dataValidations>
  <pageMargins left="0.78740157480314965" right="0.78740157480314965" top="0.6692913385826772" bottom="0.51181102362204722" header="0.27559055118110237" footer="0.27559055118110237"/>
  <pageSetup paperSize="9" scale="92" orientation="portrait" r:id="rId1"/>
  <headerFooter alignWithMargins="0">
    <oddHeader xml:space="preserve">&amp;R&amp;"Times New Roman,太字"&amp;20Form 1&amp;"Century,太字"
</oddHeader>
    <oddFooter>&amp;C&amp;"ＭＳ Ｐゴシック,太字"&amp;9(&amp;"ＭＳ Ｐ明朝,太字"博士前期課程&amp;"ＭＳ Ｐゴシック,太字" / &amp;"Times New Roman,太字"Master's Program&amp;"ＭＳ Ｐゴシック,太字")</oddFooter>
  </headerFooter>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26" r:id="rId4" name="Check Box 154">
              <controlPr defaultSize="0" autoFill="0" autoLine="0" autoPict="0">
                <anchor moveWithCells="1">
                  <from>
                    <xdr:col>21</xdr:col>
                    <xdr:colOff>66675</xdr:colOff>
                    <xdr:row>11</xdr:row>
                    <xdr:rowOff>28575</xdr:rowOff>
                  </from>
                  <to>
                    <xdr:col>23</xdr:col>
                    <xdr:colOff>19050</xdr:colOff>
                    <xdr:row>11</xdr:row>
                    <xdr:rowOff>352425</xdr:rowOff>
                  </to>
                </anchor>
              </controlPr>
            </control>
          </mc:Choice>
        </mc:AlternateContent>
        <mc:AlternateContent xmlns:mc="http://schemas.openxmlformats.org/markup-compatibility/2006">
          <mc:Choice Requires="x14">
            <control shapeId="3227" r:id="rId5" name="Check Box 155">
              <controlPr defaultSize="0" autoFill="0" autoLine="0" autoPict="0">
                <anchor moveWithCells="1">
                  <from>
                    <xdr:col>24</xdr:col>
                    <xdr:colOff>47625</xdr:colOff>
                    <xdr:row>11</xdr:row>
                    <xdr:rowOff>38100</xdr:rowOff>
                  </from>
                  <to>
                    <xdr:col>25</xdr:col>
                    <xdr:colOff>57150</xdr:colOff>
                    <xdr:row>11</xdr:row>
                    <xdr:rowOff>361950</xdr:rowOff>
                  </to>
                </anchor>
              </controlPr>
            </control>
          </mc:Choice>
        </mc:AlternateContent>
        <mc:AlternateContent xmlns:mc="http://schemas.openxmlformats.org/markup-compatibility/2006">
          <mc:Choice Requires="x14">
            <control shapeId="3229" r:id="rId6" name="Check Box 157">
              <controlPr defaultSize="0" autoFill="0" autoLine="0" autoPict="0">
                <anchor moveWithCells="1">
                  <from>
                    <xdr:col>1</xdr:col>
                    <xdr:colOff>85725</xdr:colOff>
                    <xdr:row>31</xdr:row>
                    <xdr:rowOff>180975</xdr:rowOff>
                  </from>
                  <to>
                    <xdr:col>2</xdr:col>
                    <xdr:colOff>19050</xdr:colOff>
                    <xdr:row>33</xdr:row>
                    <xdr:rowOff>47625</xdr:rowOff>
                  </to>
                </anchor>
              </controlPr>
            </control>
          </mc:Choice>
        </mc:AlternateContent>
        <mc:AlternateContent xmlns:mc="http://schemas.openxmlformats.org/markup-compatibility/2006">
          <mc:Choice Requires="x14">
            <control shapeId="3231" r:id="rId7" name="Check Box 159">
              <controlPr defaultSize="0" autoFill="0" autoLine="0" autoPict="0">
                <anchor moveWithCells="1">
                  <from>
                    <xdr:col>0</xdr:col>
                    <xdr:colOff>104775</xdr:colOff>
                    <xdr:row>29</xdr:row>
                    <xdr:rowOff>180975</xdr:rowOff>
                  </from>
                  <to>
                    <xdr:col>0</xdr:col>
                    <xdr:colOff>361950</xdr:colOff>
                    <xdr:row>31</xdr:row>
                    <xdr:rowOff>95250</xdr:rowOff>
                  </to>
                </anchor>
              </controlPr>
            </control>
          </mc:Choice>
        </mc:AlternateContent>
        <mc:AlternateContent xmlns:mc="http://schemas.openxmlformats.org/markup-compatibility/2006">
          <mc:Choice Requires="x14">
            <control shapeId="3234" r:id="rId8" name="Check Box 162">
              <controlPr defaultSize="0" autoFill="0" autoLine="0" autoPict="0">
                <anchor moveWithCells="1">
                  <from>
                    <xdr:col>1</xdr:col>
                    <xdr:colOff>85725</xdr:colOff>
                    <xdr:row>30</xdr:row>
                    <xdr:rowOff>247650</xdr:rowOff>
                  </from>
                  <to>
                    <xdr:col>2</xdr:col>
                    <xdr:colOff>19050</xdr:colOff>
                    <xdr:row>32</xdr:row>
                    <xdr:rowOff>57150</xdr:rowOff>
                  </to>
                </anchor>
              </controlPr>
            </control>
          </mc:Choice>
        </mc:AlternateContent>
        <mc:AlternateContent xmlns:mc="http://schemas.openxmlformats.org/markup-compatibility/2006">
          <mc:Choice Requires="x14">
            <control shapeId="3235" r:id="rId9" name="Check Box 163">
              <controlPr defaultSize="0" autoFill="0" autoLine="0" autoPict="0">
                <anchor moveWithCells="1">
                  <from>
                    <xdr:col>1</xdr:col>
                    <xdr:colOff>85725</xdr:colOff>
                    <xdr:row>32</xdr:row>
                    <xdr:rowOff>180975</xdr:rowOff>
                  </from>
                  <to>
                    <xdr:col>2</xdr:col>
                    <xdr:colOff>19050</xdr:colOff>
                    <xdr:row>34</xdr:row>
                    <xdr:rowOff>47625</xdr:rowOff>
                  </to>
                </anchor>
              </controlPr>
            </control>
          </mc:Choice>
        </mc:AlternateContent>
        <mc:AlternateContent xmlns:mc="http://schemas.openxmlformats.org/markup-compatibility/2006">
          <mc:Choice Requires="x14">
            <control shapeId="3239" r:id="rId10" name="Check Box 167">
              <controlPr defaultSize="0" autoFill="0" autoLine="0" autoPict="0">
                <anchor moveWithCells="1">
                  <from>
                    <xdr:col>0</xdr:col>
                    <xdr:colOff>104775</xdr:colOff>
                    <xdr:row>33</xdr:row>
                    <xdr:rowOff>142875</xdr:rowOff>
                  </from>
                  <to>
                    <xdr:col>0</xdr:col>
                    <xdr:colOff>361950</xdr:colOff>
                    <xdr:row>35</xdr:row>
                    <xdr:rowOff>95250</xdr:rowOff>
                  </to>
                </anchor>
              </controlPr>
            </control>
          </mc:Choice>
        </mc:AlternateContent>
        <mc:AlternateContent xmlns:mc="http://schemas.openxmlformats.org/markup-compatibility/2006">
          <mc:Choice Requires="x14">
            <control shapeId="3242" r:id="rId11" name="Check Box 170">
              <controlPr defaultSize="0" autoFill="0" autoLine="0" autoPict="0">
                <anchor moveWithCells="1">
                  <from>
                    <xdr:col>1</xdr:col>
                    <xdr:colOff>85725</xdr:colOff>
                    <xdr:row>35</xdr:row>
                    <xdr:rowOff>180975</xdr:rowOff>
                  </from>
                  <to>
                    <xdr:col>2</xdr:col>
                    <xdr:colOff>19050</xdr:colOff>
                    <xdr:row>39</xdr:row>
                    <xdr:rowOff>47625</xdr:rowOff>
                  </to>
                </anchor>
              </controlPr>
            </control>
          </mc:Choice>
        </mc:AlternateContent>
        <mc:AlternateContent xmlns:mc="http://schemas.openxmlformats.org/markup-compatibility/2006">
          <mc:Choice Requires="x14">
            <control shapeId="3243" r:id="rId12" name="Check Box 171">
              <controlPr defaultSize="0" autoFill="0" autoLine="0" autoPict="0">
                <anchor moveWithCells="1">
                  <from>
                    <xdr:col>1</xdr:col>
                    <xdr:colOff>85725</xdr:colOff>
                    <xdr:row>34</xdr:row>
                    <xdr:rowOff>247650</xdr:rowOff>
                  </from>
                  <to>
                    <xdr:col>2</xdr:col>
                    <xdr:colOff>19050</xdr:colOff>
                    <xdr:row>36</xdr:row>
                    <xdr:rowOff>57150</xdr:rowOff>
                  </to>
                </anchor>
              </controlPr>
            </control>
          </mc:Choice>
        </mc:AlternateContent>
        <mc:AlternateContent xmlns:mc="http://schemas.openxmlformats.org/markup-compatibility/2006">
          <mc:Choice Requires="x14">
            <control shapeId="3245" r:id="rId13" name="Check Box 173">
              <controlPr defaultSize="0" autoFill="0" autoLine="0" autoPict="0">
                <anchor moveWithCells="1">
                  <from>
                    <xdr:col>0</xdr:col>
                    <xdr:colOff>133350</xdr:colOff>
                    <xdr:row>36</xdr:row>
                    <xdr:rowOff>123825</xdr:rowOff>
                  </from>
                  <to>
                    <xdr:col>1</xdr:col>
                    <xdr:colOff>0</xdr:colOff>
                    <xdr:row>40</xdr:row>
                    <xdr:rowOff>76200</xdr:rowOff>
                  </to>
                </anchor>
              </controlPr>
            </control>
          </mc:Choice>
        </mc:AlternateContent>
        <mc:AlternateContent xmlns:mc="http://schemas.openxmlformats.org/markup-compatibility/2006">
          <mc:Choice Requires="x14">
            <control shapeId="3246" r:id="rId14" name="Check Box 174">
              <controlPr defaultSize="0" autoFill="0" autoLine="0" autoPict="0">
                <anchor moveWithCells="1">
                  <from>
                    <xdr:col>1</xdr:col>
                    <xdr:colOff>85725</xdr:colOff>
                    <xdr:row>40</xdr:row>
                    <xdr:rowOff>180975</xdr:rowOff>
                  </from>
                  <to>
                    <xdr:col>2</xdr:col>
                    <xdr:colOff>19050</xdr:colOff>
                    <xdr:row>42</xdr:row>
                    <xdr:rowOff>47625</xdr:rowOff>
                  </to>
                </anchor>
              </controlPr>
            </control>
          </mc:Choice>
        </mc:AlternateContent>
        <mc:AlternateContent xmlns:mc="http://schemas.openxmlformats.org/markup-compatibility/2006">
          <mc:Choice Requires="x14">
            <control shapeId="3247" r:id="rId15" name="Check Box 175">
              <controlPr defaultSize="0" autoFill="0" autoLine="0" autoPict="0">
                <anchor moveWithCells="1">
                  <from>
                    <xdr:col>1</xdr:col>
                    <xdr:colOff>85725</xdr:colOff>
                    <xdr:row>39</xdr:row>
                    <xdr:rowOff>247650</xdr:rowOff>
                  </from>
                  <to>
                    <xdr:col>2</xdr:col>
                    <xdr:colOff>19050</xdr:colOff>
                    <xdr:row>41</xdr:row>
                    <xdr:rowOff>57150</xdr:rowOff>
                  </to>
                </anchor>
              </controlPr>
            </control>
          </mc:Choice>
        </mc:AlternateContent>
        <mc:AlternateContent xmlns:mc="http://schemas.openxmlformats.org/markup-compatibility/2006">
          <mc:Choice Requires="x14">
            <control shapeId="3249" r:id="rId16" name="Check Box 177">
              <controlPr defaultSize="0" autoFill="0" autoLine="0" autoPict="0">
                <anchor moveWithCells="1">
                  <from>
                    <xdr:col>13</xdr:col>
                    <xdr:colOff>57150</xdr:colOff>
                    <xdr:row>44</xdr:row>
                    <xdr:rowOff>47625</xdr:rowOff>
                  </from>
                  <to>
                    <xdr:col>14</xdr:col>
                    <xdr:colOff>85725</xdr:colOff>
                    <xdr:row>44</xdr:row>
                    <xdr:rowOff>323850</xdr:rowOff>
                  </to>
                </anchor>
              </controlPr>
            </control>
          </mc:Choice>
        </mc:AlternateContent>
        <mc:AlternateContent xmlns:mc="http://schemas.openxmlformats.org/markup-compatibility/2006">
          <mc:Choice Requires="x14">
            <control shapeId="3250" r:id="rId17" name="Check Box 178">
              <controlPr defaultSize="0" autoFill="0" autoLine="0" autoPict="0">
                <anchor moveWithCells="1">
                  <from>
                    <xdr:col>20</xdr:col>
                    <xdr:colOff>133350</xdr:colOff>
                    <xdr:row>44</xdr:row>
                    <xdr:rowOff>28575</xdr:rowOff>
                  </from>
                  <to>
                    <xdr:col>22</xdr:col>
                    <xdr:colOff>66675</xdr:colOff>
                    <xdr:row>44</xdr:row>
                    <xdr:rowOff>352425</xdr:rowOff>
                  </to>
                </anchor>
              </controlPr>
            </control>
          </mc:Choice>
        </mc:AlternateContent>
        <mc:AlternateContent xmlns:mc="http://schemas.openxmlformats.org/markup-compatibility/2006">
          <mc:Choice Requires="x14">
            <control shapeId="3251" r:id="rId18" name="Check Box 179">
              <controlPr defaultSize="0" autoFill="0" autoLine="0" autoPict="0">
                <anchor moveWithCells="1">
                  <from>
                    <xdr:col>4</xdr:col>
                    <xdr:colOff>9525</xdr:colOff>
                    <xdr:row>7</xdr:row>
                    <xdr:rowOff>19050</xdr:rowOff>
                  </from>
                  <to>
                    <xdr:col>5</xdr:col>
                    <xdr:colOff>9525</xdr:colOff>
                    <xdr:row>8</xdr:row>
                    <xdr:rowOff>152400</xdr:rowOff>
                  </to>
                </anchor>
              </controlPr>
            </control>
          </mc:Choice>
        </mc:AlternateContent>
        <mc:AlternateContent xmlns:mc="http://schemas.openxmlformats.org/markup-compatibility/2006">
          <mc:Choice Requires="x14">
            <control shapeId="3252" r:id="rId19" name="Check Box 180">
              <controlPr defaultSize="0" autoFill="0" autoLine="0" autoPict="0">
                <anchor moveWithCells="1">
                  <from>
                    <xdr:col>14</xdr:col>
                    <xdr:colOff>438150</xdr:colOff>
                    <xdr:row>7</xdr:row>
                    <xdr:rowOff>19050</xdr:rowOff>
                  </from>
                  <to>
                    <xdr:col>16</xdr:col>
                    <xdr:colOff>9525</xdr:colOff>
                    <xdr:row>8</xdr:row>
                    <xdr:rowOff>152400</xdr:rowOff>
                  </to>
                </anchor>
              </controlPr>
            </control>
          </mc:Choice>
        </mc:AlternateContent>
        <mc:AlternateContent xmlns:mc="http://schemas.openxmlformats.org/markup-compatibility/2006">
          <mc:Choice Requires="x14">
            <control shapeId="3253" r:id="rId20" name="Check Box 181">
              <controlPr defaultSize="0" autoFill="0" autoLine="0" autoPict="0">
                <anchor moveWithCells="1">
                  <from>
                    <xdr:col>6</xdr:col>
                    <xdr:colOff>66675</xdr:colOff>
                    <xdr:row>5</xdr:row>
                    <xdr:rowOff>19050</xdr:rowOff>
                  </from>
                  <to>
                    <xdr:col>7</xdr:col>
                    <xdr:colOff>66675</xdr:colOff>
                    <xdr:row>6</xdr:row>
                    <xdr:rowOff>171450</xdr:rowOff>
                  </to>
                </anchor>
              </controlPr>
            </control>
          </mc:Choice>
        </mc:AlternateContent>
        <mc:AlternateContent xmlns:mc="http://schemas.openxmlformats.org/markup-compatibility/2006">
          <mc:Choice Requires="x14">
            <control shapeId="3254" r:id="rId21" name="Check Box 182">
              <controlPr defaultSize="0" autoFill="0" autoLine="0" autoPict="0">
                <anchor moveWithCells="1">
                  <from>
                    <xdr:col>14</xdr:col>
                    <xdr:colOff>438150</xdr:colOff>
                    <xdr:row>5</xdr:row>
                    <xdr:rowOff>19050</xdr:rowOff>
                  </from>
                  <to>
                    <xdr:col>16</xdr:col>
                    <xdr:colOff>9525</xdr:colOff>
                    <xdr:row>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7"/>
  <sheetViews>
    <sheetView showGridLines="0" view="pageBreakPreview" zoomScaleNormal="100" zoomScaleSheetLayoutView="100" workbookViewId="0">
      <selection activeCell="Z13" sqref="Z13"/>
    </sheetView>
  </sheetViews>
  <sheetFormatPr defaultRowHeight="15" customHeight="1"/>
  <cols>
    <col min="1" max="1" width="2.5" style="173" customWidth="1"/>
    <col min="2" max="5" width="4.125" style="173" customWidth="1"/>
    <col min="6" max="6" width="4.375" style="173" customWidth="1"/>
    <col min="7" max="12" width="3.625" style="173" customWidth="1"/>
    <col min="13" max="14" width="5" style="173" customWidth="1"/>
    <col min="15" max="15" width="3.625" style="173" customWidth="1"/>
    <col min="16" max="16" width="1.625" style="173" customWidth="1"/>
    <col min="17" max="17" width="4.875" style="173" customWidth="1"/>
    <col min="18" max="18" width="2.75" style="173" customWidth="1"/>
    <col min="19" max="19" width="3.125" style="173" customWidth="1"/>
    <col min="20" max="20" width="3.625" style="173" customWidth="1"/>
    <col min="21" max="21" width="3" style="173" customWidth="1"/>
    <col min="22" max="23" width="3.625" style="173" customWidth="1"/>
    <col min="24" max="24" width="9.625" style="173" customWidth="1"/>
    <col min="25" max="25" width="1.25" style="173" customWidth="1"/>
    <col min="26" max="26" width="4.75" style="173" customWidth="1"/>
    <col min="27" max="27" width="4" style="173" customWidth="1"/>
    <col min="28" max="28" width="10.625" style="173" customWidth="1"/>
    <col min="29" max="16384" width="9" style="173"/>
  </cols>
  <sheetData>
    <row r="1" spans="1:29" s="148" customFormat="1" ht="15" customHeight="1">
      <c r="A1" s="583" t="str">
        <f>Form1!A1&amp;"年度"&amp;Form1!C1&amp;"入学・"&amp;IF(Form1!C1="4月",Form1!A1,Form1!A1+1)&amp;"年度"&amp;IF(Form1!C1="4月","10月","4月")&amp;" 入学 北九州市立大学大学院 国際環境工学研究科（博士前期課程)受験票"</f>
        <v>2025年度4月入学・2025年度10月 入学 北九州市立大学大学院 国際環境工学研究科（博士前期課程)受験票</v>
      </c>
      <c r="B1" s="583"/>
      <c r="C1" s="583"/>
      <c r="D1" s="583"/>
      <c r="E1" s="583"/>
      <c r="F1" s="583"/>
      <c r="G1" s="583"/>
      <c r="H1" s="583"/>
      <c r="I1" s="583"/>
      <c r="J1" s="583"/>
      <c r="K1" s="583"/>
      <c r="L1" s="583"/>
      <c r="M1" s="583"/>
      <c r="N1" s="583"/>
      <c r="O1" s="583"/>
      <c r="P1" s="583"/>
      <c r="Q1" s="583"/>
      <c r="R1" s="583"/>
      <c r="S1" s="583"/>
      <c r="T1" s="583"/>
      <c r="U1" s="583"/>
      <c r="V1" s="583"/>
      <c r="W1" s="583"/>
      <c r="X1" s="583"/>
      <c r="Y1" s="583"/>
      <c r="Z1" s="165"/>
      <c r="AA1" s="165"/>
    </row>
    <row r="2" spans="1:29" s="148" customFormat="1" ht="18" customHeight="1">
      <c r="A2" s="384" t="str">
        <f>Form1!A2</f>
        <v xml:space="preserve">April 2025 Enrollment or October 2025 Enrollment : Graduate School of Environmental Engineering, </v>
      </c>
      <c r="B2" s="384"/>
      <c r="C2" s="384"/>
      <c r="D2" s="384"/>
      <c r="E2" s="384"/>
      <c r="F2" s="384"/>
      <c r="G2" s="384"/>
      <c r="H2" s="384"/>
      <c r="I2" s="384"/>
      <c r="J2" s="384"/>
      <c r="K2" s="384"/>
      <c r="L2" s="384"/>
      <c r="M2" s="384"/>
      <c r="N2" s="384"/>
      <c r="O2" s="384"/>
      <c r="P2" s="384"/>
      <c r="Q2" s="384"/>
      <c r="R2" s="384"/>
      <c r="S2" s="384"/>
      <c r="T2" s="384"/>
      <c r="U2" s="384"/>
      <c r="V2" s="384"/>
      <c r="W2" s="384"/>
      <c r="X2" s="384"/>
      <c r="Y2" s="144"/>
      <c r="Z2" s="166"/>
      <c r="AA2" s="166"/>
      <c r="AC2" s="149"/>
    </row>
    <row r="3" spans="1:29" s="168" customFormat="1" ht="15.75" customHeight="1" thickBot="1">
      <c r="A3" s="385" t="s">
        <v>195</v>
      </c>
      <c r="B3" s="385"/>
      <c r="C3" s="385"/>
      <c r="D3" s="385"/>
      <c r="E3" s="385"/>
      <c r="F3" s="385"/>
      <c r="G3" s="385"/>
      <c r="H3" s="385"/>
      <c r="I3" s="385"/>
      <c r="J3" s="385"/>
      <c r="K3" s="385"/>
      <c r="L3" s="385"/>
      <c r="M3" s="385"/>
      <c r="N3" s="385"/>
      <c r="O3" s="385"/>
      <c r="P3" s="385"/>
      <c r="Q3" s="385"/>
      <c r="R3" s="385"/>
      <c r="S3" s="385"/>
      <c r="T3" s="385"/>
      <c r="U3" s="385"/>
      <c r="V3" s="385"/>
      <c r="W3" s="385"/>
      <c r="X3" s="385"/>
      <c r="Y3" s="385"/>
      <c r="Z3" s="167"/>
      <c r="AA3" s="167"/>
      <c r="AC3" s="169"/>
    </row>
    <row r="4" spans="1:29" s="148" customFormat="1" ht="38.1" customHeight="1" thickBot="1">
      <c r="A4" s="5"/>
      <c r="B4" s="589" t="s">
        <v>140</v>
      </c>
      <c r="C4" s="590"/>
      <c r="D4" s="590"/>
      <c r="E4" s="590"/>
      <c r="F4" s="591"/>
      <c r="G4" s="592" t="s">
        <v>64</v>
      </c>
      <c r="H4" s="593"/>
      <c r="I4" s="593"/>
      <c r="J4" s="593"/>
      <c r="K4" s="593"/>
      <c r="L4" s="593"/>
      <c r="M4" s="593"/>
      <c r="N4" s="593"/>
      <c r="O4" s="593"/>
      <c r="P4" s="593"/>
      <c r="Q4" s="594"/>
      <c r="R4" s="595" t="s">
        <v>141</v>
      </c>
      <c r="S4" s="596"/>
      <c r="T4" s="596"/>
      <c r="U4" s="597"/>
      <c r="V4" s="608" t="s">
        <v>11</v>
      </c>
      <c r="W4" s="609"/>
      <c r="X4" s="610"/>
      <c r="Y4" s="5"/>
    </row>
    <row r="5" spans="1:29" s="148" customFormat="1" ht="38.25" customHeight="1">
      <c r="A5" s="5"/>
      <c r="B5" s="601" t="s">
        <v>189</v>
      </c>
      <c r="C5" s="602"/>
      <c r="D5" s="602"/>
      <c r="E5" s="602"/>
      <c r="F5" s="603"/>
      <c r="G5" s="232"/>
      <c r="H5" s="233"/>
      <c r="I5" s="234" t="str">
        <f>IF(Form1!G6=TRUE,"✓","")</f>
        <v/>
      </c>
      <c r="J5" s="646" t="s">
        <v>187</v>
      </c>
      <c r="K5" s="646"/>
      <c r="L5" s="646"/>
      <c r="M5" s="646"/>
      <c r="N5" s="235"/>
      <c r="O5" s="235"/>
      <c r="P5" s="234" t="str">
        <f>IF(Form1!P6=TRUE,"✓","")</f>
        <v/>
      </c>
      <c r="Q5" s="236" t="s">
        <v>190</v>
      </c>
      <c r="R5" s="236"/>
      <c r="S5" s="236"/>
      <c r="T5" s="237"/>
      <c r="U5" s="237"/>
      <c r="V5" s="237"/>
      <c r="W5" s="237"/>
      <c r="X5" s="238"/>
      <c r="Y5" s="5"/>
    </row>
    <row r="6" spans="1:29" s="148" customFormat="1" ht="22.5" customHeight="1">
      <c r="A6" s="5"/>
      <c r="B6" s="615" t="s">
        <v>174</v>
      </c>
      <c r="C6" s="616"/>
      <c r="D6" s="616"/>
      <c r="E6" s="616"/>
      <c r="F6" s="617"/>
      <c r="G6" s="641" t="str">
        <f>IFERROR(Form1!$D$12&amp;" "&amp;Form1!$M$12,"")</f>
        <v xml:space="preserve"> </v>
      </c>
      <c r="H6" s="642"/>
      <c r="I6" s="642"/>
      <c r="J6" s="642"/>
      <c r="K6" s="642"/>
      <c r="L6" s="642"/>
      <c r="M6" s="642"/>
      <c r="N6" s="642"/>
      <c r="O6" s="642"/>
      <c r="P6" s="642"/>
      <c r="Q6" s="642"/>
      <c r="R6" s="642"/>
      <c r="S6" s="642"/>
      <c r="T6" s="642"/>
      <c r="U6" s="642"/>
      <c r="V6" s="642"/>
      <c r="W6" s="642"/>
      <c r="X6" s="643"/>
      <c r="Y6" s="5"/>
    </row>
    <row r="7" spans="1:29" s="148" customFormat="1" ht="22.5" customHeight="1">
      <c r="A7" s="5"/>
      <c r="B7" s="618" t="s">
        <v>175</v>
      </c>
      <c r="C7" s="619"/>
      <c r="D7" s="619"/>
      <c r="E7" s="619"/>
      <c r="F7" s="620"/>
      <c r="G7" s="644" t="str">
        <f>IFERROR(Form1!$D$13&amp;"","")</f>
        <v/>
      </c>
      <c r="H7" s="645"/>
      <c r="I7" s="645"/>
      <c r="J7" s="645"/>
      <c r="K7" s="645"/>
      <c r="L7" s="645"/>
      <c r="M7" s="645"/>
      <c r="N7" s="645"/>
      <c r="O7" s="645"/>
      <c r="P7" s="645"/>
      <c r="Q7" s="645"/>
      <c r="R7" s="645"/>
      <c r="S7" s="645"/>
      <c r="T7" s="645"/>
      <c r="U7" s="645"/>
      <c r="V7" s="645"/>
      <c r="W7" s="645"/>
      <c r="X7" s="645"/>
      <c r="Y7" s="213"/>
    </row>
    <row r="8" spans="1:29" s="148" customFormat="1" ht="23.1" customHeight="1">
      <c r="A8" s="5"/>
      <c r="B8" s="607" t="s">
        <v>145</v>
      </c>
      <c r="C8" s="574"/>
      <c r="D8" s="574"/>
      <c r="E8" s="574"/>
      <c r="F8" s="575"/>
      <c r="G8" s="598" t="str">
        <f>IF(Form1!$A$31=TRUE,Form1!$B$31,IF(Form1!$A$35=TRUE,Form1!$B$35,IF(Form1!$A$40=TRUE,Form1!$B$40,"")))</f>
        <v/>
      </c>
      <c r="H8" s="599"/>
      <c r="I8" s="599"/>
      <c r="J8" s="599"/>
      <c r="K8" s="599"/>
      <c r="L8" s="599"/>
      <c r="M8" s="599"/>
      <c r="N8" s="599"/>
      <c r="O8" s="599"/>
      <c r="P8" s="599"/>
      <c r="Q8" s="599"/>
      <c r="R8" s="599"/>
      <c r="S8" s="599"/>
      <c r="T8" s="599"/>
      <c r="U8" s="599"/>
      <c r="V8" s="599"/>
      <c r="W8" s="599"/>
      <c r="X8" s="600"/>
      <c r="Y8" s="5"/>
    </row>
    <row r="9" spans="1:29" s="148" customFormat="1" ht="23.1" customHeight="1">
      <c r="A9" s="5"/>
      <c r="B9" s="611" t="s">
        <v>166</v>
      </c>
      <c r="C9" s="612"/>
      <c r="D9" s="612"/>
      <c r="E9" s="612"/>
      <c r="F9" s="613"/>
      <c r="G9" s="604" t="str">
        <f>IF(Form1!$B$32=TRUE,Form1!C32,IF(Form1!$B$33=TRUE,Form1!$C$33,IF(Form1!$B$34=TRUE,Form1!$C$34,IF(Form1!$B$36=TRUE,Form1!$C$36,IF(Form1!$B$37=TRUE,Form1!$C$37,IF(Form1!$B$41=TRUE,Form1!$C$41,IF(Form1!$B$42=TRUE,Form1!$C$42,"")))))))</f>
        <v/>
      </c>
      <c r="H9" s="605"/>
      <c r="I9" s="605"/>
      <c r="J9" s="605"/>
      <c r="K9" s="605"/>
      <c r="L9" s="605"/>
      <c r="M9" s="605"/>
      <c r="N9" s="605"/>
      <c r="O9" s="605"/>
      <c r="P9" s="605"/>
      <c r="Q9" s="605"/>
      <c r="R9" s="605"/>
      <c r="S9" s="605"/>
      <c r="T9" s="605"/>
      <c r="U9" s="605"/>
      <c r="V9" s="605"/>
      <c r="W9" s="605"/>
      <c r="X9" s="606"/>
      <c r="Y9" s="5"/>
    </row>
    <row r="10" spans="1:29" s="148" customFormat="1" ht="21.95" customHeight="1">
      <c r="A10" s="5"/>
      <c r="B10" s="584" t="s">
        <v>93</v>
      </c>
      <c r="C10" s="585"/>
      <c r="D10" s="585"/>
      <c r="E10" s="585"/>
      <c r="F10" s="586"/>
      <c r="G10" s="631" t="str">
        <f>IF(Form1!N45=TRUE,"✓","")</f>
        <v/>
      </c>
      <c r="H10" s="587" t="s">
        <v>94</v>
      </c>
      <c r="I10" s="614"/>
      <c r="J10" s="614"/>
      <c r="K10" s="639" t="str">
        <f>IF(Form1!U45=TRUE,"✓","")</f>
        <v/>
      </c>
      <c r="L10" s="587" t="s">
        <v>96</v>
      </c>
      <c r="M10" s="588"/>
      <c r="N10" s="205"/>
      <c r="O10" s="206"/>
      <c r="P10" s="206"/>
      <c r="Q10" s="206"/>
      <c r="R10" s="206"/>
      <c r="S10" s="209"/>
      <c r="T10" s="209"/>
      <c r="U10" s="209"/>
      <c r="V10" s="209"/>
      <c r="W10" s="209"/>
      <c r="X10" s="210"/>
      <c r="Y10" s="5"/>
    </row>
    <row r="11" spans="1:29" s="148" customFormat="1" ht="21.95" customHeight="1" thickBot="1">
      <c r="A11" s="5"/>
      <c r="B11" s="633" t="s">
        <v>92</v>
      </c>
      <c r="C11" s="634"/>
      <c r="D11" s="634"/>
      <c r="E11" s="634"/>
      <c r="F11" s="635"/>
      <c r="G11" s="632"/>
      <c r="H11" s="636" t="s">
        <v>95</v>
      </c>
      <c r="I11" s="637"/>
      <c r="J11" s="638"/>
      <c r="K11" s="640"/>
      <c r="L11" s="636" t="s">
        <v>97</v>
      </c>
      <c r="M11" s="637"/>
      <c r="N11" s="207"/>
      <c r="O11" s="208"/>
      <c r="P11" s="208"/>
      <c r="Q11" s="208"/>
      <c r="R11" s="208"/>
      <c r="S11" s="211"/>
      <c r="T11" s="211"/>
      <c r="U11" s="211"/>
      <c r="V11" s="211"/>
      <c r="W11" s="211"/>
      <c r="X11" s="212"/>
      <c r="Y11" s="5"/>
    </row>
    <row r="12" spans="1:29" s="148" customFormat="1" ht="8.25" customHeight="1">
      <c r="A12" s="5"/>
      <c r="B12" s="42"/>
      <c r="C12" s="42"/>
      <c r="D12" s="42"/>
      <c r="E12" s="42"/>
      <c r="F12" s="42"/>
      <c r="G12" s="5"/>
      <c r="H12" s="5"/>
      <c r="I12" s="38"/>
      <c r="J12" s="6"/>
      <c r="K12" s="6"/>
      <c r="L12" s="6"/>
      <c r="M12" s="6"/>
      <c r="N12" s="6"/>
      <c r="O12" s="5"/>
      <c r="P12" s="39"/>
      <c r="Q12" s="39"/>
      <c r="R12" s="38"/>
      <c r="S12" s="6"/>
      <c r="T12" s="109"/>
      <c r="U12" s="109"/>
      <c r="V12" s="109"/>
      <c r="W12" s="109"/>
      <c r="X12" s="109"/>
      <c r="Y12" s="5"/>
    </row>
    <row r="13" spans="1:29" s="170" customFormat="1" ht="15" customHeight="1">
      <c r="A13" s="33"/>
      <c r="B13" s="540" t="s">
        <v>37</v>
      </c>
      <c r="C13" s="621"/>
      <c r="D13" s="621"/>
      <c r="E13" s="621"/>
      <c r="F13" s="622"/>
      <c r="G13" s="626">
        <v>45634</v>
      </c>
      <c r="H13" s="627"/>
      <c r="I13" s="627"/>
      <c r="J13" s="627"/>
      <c r="K13" s="627"/>
      <c r="L13" s="627"/>
      <c r="M13" s="627"/>
      <c r="N13" s="628"/>
      <c r="O13" s="548" t="s">
        <v>114</v>
      </c>
      <c r="P13" s="549"/>
      <c r="Q13" s="549"/>
      <c r="R13" s="549"/>
      <c r="S13" s="549"/>
      <c r="T13" s="549"/>
      <c r="U13" s="549"/>
      <c r="V13" s="549"/>
      <c r="W13" s="549"/>
      <c r="X13" s="550"/>
      <c r="Y13" s="33"/>
    </row>
    <row r="14" spans="1:29" s="170" customFormat="1" ht="15" customHeight="1">
      <c r="A14" s="33"/>
      <c r="B14" s="623"/>
      <c r="C14" s="624"/>
      <c r="D14" s="624"/>
      <c r="E14" s="624"/>
      <c r="F14" s="625"/>
      <c r="G14" s="559" t="str">
        <f>TEXT(G13,"mmmm d ([$-409]aaa), yyyy")</f>
        <v>December 8 (Sun), 2024</v>
      </c>
      <c r="H14" s="560"/>
      <c r="I14" s="560"/>
      <c r="J14" s="560"/>
      <c r="K14" s="560"/>
      <c r="L14" s="560"/>
      <c r="M14" s="560"/>
      <c r="N14" s="561"/>
      <c r="O14" s="551"/>
      <c r="P14" s="551"/>
      <c r="Q14" s="551"/>
      <c r="R14" s="551"/>
      <c r="S14" s="551"/>
      <c r="T14" s="551"/>
      <c r="U14" s="551"/>
      <c r="V14" s="551"/>
      <c r="W14" s="551"/>
      <c r="X14" s="552"/>
      <c r="Y14" s="33"/>
    </row>
    <row r="15" spans="1:29" s="170" customFormat="1" ht="24.95" customHeight="1">
      <c r="A15" s="33"/>
      <c r="B15" s="555" t="s">
        <v>152</v>
      </c>
      <c r="C15" s="556"/>
      <c r="D15" s="556"/>
      <c r="E15" s="556"/>
      <c r="F15" s="557"/>
      <c r="G15" s="629" t="s">
        <v>32</v>
      </c>
      <c r="H15" s="630"/>
      <c r="I15" s="558" t="str">
        <f>IFERROR(VLOOKUP(G9,試験開始時間!$A$3:$D$9,4,FALSE),"：")</f>
        <v>：</v>
      </c>
      <c r="J15" s="558"/>
      <c r="K15" s="558"/>
      <c r="L15" s="558"/>
      <c r="M15" s="558"/>
      <c r="N15" s="40" t="s">
        <v>34</v>
      </c>
      <c r="O15" s="551"/>
      <c r="P15" s="551"/>
      <c r="Q15" s="551"/>
      <c r="R15" s="551"/>
      <c r="S15" s="551"/>
      <c r="T15" s="551"/>
      <c r="U15" s="551"/>
      <c r="V15" s="551"/>
      <c r="W15" s="551"/>
      <c r="X15" s="552"/>
      <c r="Y15" s="33"/>
    </row>
    <row r="16" spans="1:29" s="170" customFormat="1" ht="24.95" customHeight="1">
      <c r="A16" s="33"/>
      <c r="B16" s="536" t="s">
        <v>153</v>
      </c>
      <c r="C16" s="537"/>
      <c r="D16" s="537"/>
      <c r="E16" s="537"/>
      <c r="F16" s="538"/>
      <c r="G16" s="522" t="s">
        <v>33</v>
      </c>
      <c r="H16" s="523"/>
      <c r="I16" s="539" t="str">
        <f>IFERROR(VLOOKUP(G9,試験開始時間!$A$3:$D$9,3,FALSE),"：")</f>
        <v>：</v>
      </c>
      <c r="J16" s="539"/>
      <c r="K16" s="539"/>
      <c r="L16" s="539"/>
      <c r="M16" s="539"/>
      <c r="N16" s="41" t="s">
        <v>35</v>
      </c>
      <c r="O16" s="553"/>
      <c r="P16" s="553"/>
      <c r="Q16" s="553"/>
      <c r="R16" s="553"/>
      <c r="S16" s="553"/>
      <c r="T16" s="553"/>
      <c r="U16" s="553"/>
      <c r="V16" s="553"/>
      <c r="W16" s="553"/>
      <c r="X16" s="554"/>
      <c r="Y16" s="33"/>
    </row>
    <row r="17" spans="1:27" s="170" customFormat="1" ht="30" customHeight="1">
      <c r="A17" s="33"/>
      <c r="B17" s="529" t="s">
        <v>67</v>
      </c>
      <c r="C17" s="530"/>
      <c r="D17" s="530"/>
      <c r="E17" s="530"/>
      <c r="F17" s="531"/>
      <c r="G17" s="532" t="s">
        <v>66</v>
      </c>
      <c r="H17" s="533"/>
      <c r="I17" s="533"/>
      <c r="J17" s="533"/>
      <c r="K17" s="533"/>
      <c r="L17" s="533"/>
      <c r="M17" s="533"/>
      <c r="N17" s="533"/>
      <c r="O17" s="533"/>
      <c r="P17" s="533"/>
      <c r="Q17" s="533"/>
      <c r="R17" s="533"/>
      <c r="S17" s="533"/>
      <c r="T17" s="533"/>
      <c r="U17" s="533"/>
      <c r="V17" s="533"/>
      <c r="W17" s="533"/>
      <c r="X17" s="534"/>
      <c r="Y17" s="33"/>
    </row>
    <row r="18" spans="1:27" s="170" customFormat="1" ht="24.95" customHeight="1">
      <c r="A18" s="33"/>
      <c r="B18" s="540" t="s">
        <v>182</v>
      </c>
      <c r="C18" s="541"/>
      <c r="D18" s="541"/>
      <c r="E18" s="541"/>
      <c r="F18" s="542"/>
      <c r="G18" s="221" t="str">
        <f>IF(Form1!E8=TRUE,"✓","")</f>
        <v/>
      </c>
      <c r="H18" s="546" t="s">
        <v>207</v>
      </c>
      <c r="I18" s="546"/>
      <c r="J18" s="546"/>
      <c r="K18" s="546"/>
      <c r="L18" s="546"/>
      <c r="M18" s="546"/>
      <c r="N18" s="546"/>
      <c r="O18" s="546"/>
      <c r="P18" s="546"/>
      <c r="Q18" s="546"/>
      <c r="R18" s="546"/>
      <c r="S18" s="546"/>
      <c r="T18" s="546"/>
      <c r="U18" s="546"/>
      <c r="V18" s="546"/>
      <c r="W18" s="546"/>
      <c r="X18" s="547"/>
      <c r="Y18" s="33"/>
      <c r="Z18" s="33"/>
      <c r="AA18" s="33"/>
    </row>
    <row r="19" spans="1:27" s="170" customFormat="1" ht="24.95" customHeight="1">
      <c r="A19" s="33"/>
      <c r="B19" s="543"/>
      <c r="C19" s="544"/>
      <c r="D19" s="544"/>
      <c r="E19" s="544"/>
      <c r="F19" s="545"/>
      <c r="G19" s="221" t="str">
        <f>IF(Form1!P8=TRUE,"✓","")</f>
        <v/>
      </c>
      <c r="H19" s="546" t="s">
        <v>183</v>
      </c>
      <c r="I19" s="546"/>
      <c r="J19" s="546"/>
      <c r="K19" s="546"/>
      <c r="L19" s="546"/>
      <c r="M19" s="546"/>
      <c r="N19" s="546"/>
      <c r="O19" s="546"/>
      <c r="P19" s="546"/>
      <c r="Q19" s="546"/>
      <c r="R19" s="546"/>
      <c r="S19" s="546"/>
      <c r="T19" s="546"/>
      <c r="U19" s="546"/>
      <c r="V19" s="546"/>
      <c r="W19" s="546"/>
      <c r="X19" s="547"/>
      <c r="Y19" s="33"/>
      <c r="Z19" s="33"/>
      <c r="AA19" s="33"/>
    </row>
    <row r="20" spans="1:27" s="148" customFormat="1" ht="15" customHeight="1">
      <c r="A20" s="5"/>
      <c r="B20" s="43"/>
      <c r="C20" s="12"/>
      <c r="D20" s="44"/>
      <c r="E20" s="45"/>
      <c r="F20" s="46"/>
      <c r="G20" s="46"/>
      <c r="H20" s="46"/>
      <c r="I20" s="46"/>
      <c r="J20" s="46"/>
      <c r="K20" s="46"/>
      <c r="L20" s="46"/>
      <c r="M20" s="46"/>
      <c r="N20" s="46"/>
      <c r="O20" s="46"/>
      <c r="P20" s="46"/>
      <c r="Q20" s="47"/>
      <c r="R20" s="47"/>
      <c r="S20" s="47"/>
      <c r="T20" s="47"/>
      <c r="U20" s="47"/>
      <c r="V20" s="47"/>
      <c r="W20" s="47"/>
      <c r="X20" s="47"/>
      <c r="Y20" s="5"/>
    </row>
    <row r="21" spans="1:27" s="148" customFormat="1" ht="15" customHeight="1">
      <c r="A21" s="5"/>
      <c r="B21" s="48" t="s">
        <v>24</v>
      </c>
      <c r="C21" s="49" t="s">
        <v>25</v>
      </c>
      <c r="D21" s="45"/>
      <c r="E21" s="45"/>
      <c r="F21" s="46"/>
      <c r="G21" s="46"/>
      <c r="H21" s="46"/>
      <c r="I21" s="46"/>
      <c r="J21" s="46"/>
      <c r="K21" s="46"/>
      <c r="L21" s="46"/>
      <c r="M21" s="46"/>
      <c r="N21" s="46"/>
      <c r="O21" s="46"/>
      <c r="P21" s="46"/>
      <c r="Q21" s="47"/>
      <c r="R21" s="47"/>
      <c r="S21" s="47"/>
      <c r="T21" s="47"/>
      <c r="U21" s="47"/>
      <c r="V21" s="47"/>
      <c r="W21" s="47"/>
      <c r="X21" s="47"/>
      <c r="Y21" s="5"/>
    </row>
    <row r="22" spans="1:27" s="148" customFormat="1" ht="15" customHeight="1">
      <c r="A22" s="5"/>
      <c r="B22" s="50"/>
      <c r="C22" s="51" t="s">
        <v>5</v>
      </c>
      <c r="D22" s="52"/>
      <c r="E22" s="52"/>
      <c r="F22" s="52"/>
      <c r="G22" s="52"/>
      <c r="H22" s="52"/>
      <c r="I22" s="52"/>
      <c r="J22" s="52"/>
      <c r="K22" s="52"/>
      <c r="L22" s="52"/>
      <c r="M22" s="52"/>
      <c r="N22" s="52"/>
      <c r="O22" s="52"/>
      <c r="P22" s="52"/>
      <c r="Q22" s="52"/>
      <c r="R22" s="53"/>
      <c r="S22" s="53"/>
      <c r="T22" s="54"/>
      <c r="U22" s="55"/>
      <c r="V22" s="55"/>
      <c r="W22" s="55"/>
      <c r="X22" s="47"/>
      <c r="Y22" s="5"/>
    </row>
    <row r="23" spans="1:27" s="148" customFormat="1" ht="19.5" customHeight="1">
      <c r="A23" s="5"/>
      <c r="B23" s="128" t="s">
        <v>106</v>
      </c>
      <c r="C23" s="56"/>
      <c r="D23" s="56"/>
      <c r="E23" s="56"/>
      <c r="F23" s="57"/>
      <c r="G23" s="58"/>
      <c r="H23" s="58"/>
      <c r="I23" s="58"/>
      <c r="J23" s="58"/>
      <c r="K23" s="58"/>
      <c r="L23" s="58"/>
      <c r="M23" s="58"/>
      <c r="N23" s="58"/>
      <c r="O23" s="58"/>
      <c r="P23" s="58"/>
      <c r="Q23" s="58"/>
      <c r="R23" s="58"/>
      <c r="S23" s="58"/>
      <c r="T23" s="58"/>
      <c r="U23" s="58"/>
      <c r="V23" s="58"/>
      <c r="W23" s="59"/>
      <c r="X23" s="60"/>
      <c r="Y23" s="5"/>
    </row>
    <row r="24" spans="1:27" s="148" customFormat="1" ht="12.75" customHeight="1">
      <c r="A24" s="5"/>
      <c r="B24" s="61" t="s">
        <v>4</v>
      </c>
      <c r="C24" s="62" t="s">
        <v>142</v>
      </c>
      <c r="D24" s="63"/>
      <c r="E24" s="63"/>
      <c r="F24" s="5"/>
      <c r="G24" s="5"/>
      <c r="H24" s="5"/>
      <c r="I24" s="5"/>
      <c r="J24" s="5"/>
      <c r="K24" s="5"/>
      <c r="L24" s="5"/>
      <c r="M24" s="5"/>
      <c r="N24" s="5"/>
      <c r="O24" s="5"/>
      <c r="P24" s="5"/>
      <c r="Q24" s="5"/>
      <c r="R24" s="5"/>
      <c r="S24" s="5"/>
      <c r="T24" s="5"/>
      <c r="U24" s="5"/>
      <c r="V24" s="5"/>
      <c r="W24" s="55"/>
      <c r="X24" s="5"/>
      <c r="Y24" s="5"/>
    </row>
    <row r="25" spans="1:27" s="148" customFormat="1" ht="30" customHeight="1">
      <c r="A25" s="5"/>
      <c r="B25" s="64"/>
      <c r="C25" s="535" t="s">
        <v>104</v>
      </c>
      <c r="D25" s="535"/>
      <c r="E25" s="535"/>
      <c r="F25" s="535"/>
      <c r="G25" s="535"/>
      <c r="H25" s="535"/>
      <c r="I25" s="535"/>
      <c r="J25" s="535"/>
      <c r="K25" s="535"/>
      <c r="L25" s="535"/>
      <c r="M25" s="535"/>
      <c r="N25" s="535"/>
      <c r="O25" s="535"/>
      <c r="P25" s="535"/>
      <c r="Q25" s="535"/>
      <c r="R25" s="535"/>
      <c r="S25" s="535"/>
      <c r="T25" s="535"/>
      <c r="U25" s="535"/>
      <c r="V25" s="535"/>
      <c r="W25" s="535"/>
      <c r="X25" s="535"/>
      <c r="Y25" s="535"/>
    </row>
    <row r="26" spans="1:27" s="171" customFormat="1" ht="15" customHeight="1">
      <c r="A26" s="65"/>
      <c r="B26" s="65"/>
      <c r="C26" s="65"/>
      <c r="D26" s="65"/>
      <c r="E26" s="65"/>
      <c r="F26" s="65"/>
      <c r="G26" s="65"/>
      <c r="H26" s="65"/>
      <c r="I26" s="65"/>
      <c r="J26" s="66"/>
      <c r="K26" s="66"/>
      <c r="L26" s="67"/>
      <c r="M26" s="66"/>
      <c r="N26" s="66"/>
      <c r="O26" s="65"/>
      <c r="P26" s="65"/>
      <c r="Q26" s="65"/>
      <c r="R26" s="65"/>
      <c r="S26" s="65"/>
      <c r="T26" s="65"/>
      <c r="U26" s="571" t="s">
        <v>26</v>
      </c>
      <c r="V26" s="571"/>
      <c r="W26" s="571"/>
      <c r="X26" s="571"/>
      <c r="Y26" s="571"/>
    </row>
    <row r="27" spans="1:27" s="171" customFormat="1" ht="15" customHeight="1">
      <c r="A27" s="68"/>
      <c r="B27" s="68"/>
      <c r="C27" s="68"/>
      <c r="D27" s="68"/>
      <c r="E27" s="68"/>
      <c r="F27" s="68"/>
      <c r="G27" s="68"/>
      <c r="H27" s="68"/>
      <c r="I27" s="69"/>
      <c r="J27" s="69"/>
      <c r="K27" s="69"/>
      <c r="L27" s="70"/>
      <c r="M27" s="69"/>
      <c r="N27" s="69"/>
      <c r="O27" s="68"/>
      <c r="P27" s="68"/>
      <c r="Q27" s="68"/>
      <c r="R27" s="68"/>
      <c r="S27" s="68"/>
      <c r="T27" s="68"/>
      <c r="U27" s="572"/>
      <c r="V27" s="572"/>
      <c r="W27" s="572"/>
      <c r="X27" s="572"/>
      <c r="Y27" s="572"/>
    </row>
    <row r="28" spans="1:27" s="171" customFormat="1" ht="15" customHeight="1">
      <c r="A28" s="68"/>
      <c r="B28" s="135" t="s">
        <v>107</v>
      </c>
      <c r="C28" s="13"/>
      <c r="D28" s="68"/>
      <c r="E28" s="68"/>
      <c r="F28" s="68"/>
      <c r="G28" s="136"/>
      <c r="H28" s="68"/>
      <c r="I28" s="69"/>
      <c r="J28" s="71"/>
      <c r="K28" s="71"/>
      <c r="L28" s="137"/>
      <c r="M28" s="69"/>
      <c r="N28" s="72" t="s">
        <v>112</v>
      </c>
      <c r="O28" s="68"/>
      <c r="P28" s="68"/>
      <c r="Q28" s="68"/>
      <c r="R28" s="68"/>
      <c r="S28" s="68"/>
      <c r="T28" s="71"/>
      <c r="U28" s="71"/>
      <c r="V28" s="71"/>
      <c r="W28" s="71"/>
      <c r="X28" s="71"/>
      <c r="Y28" s="68"/>
    </row>
    <row r="29" spans="1:27" s="171" customFormat="1" ht="35.25" customHeight="1">
      <c r="A29" s="73"/>
      <c r="B29" s="526"/>
      <c r="C29" s="526"/>
      <c r="D29" s="526"/>
      <c r="E29" s="526"/>
      <c r="F29" s="526"/>
      <c r="G29" s="526"/>
      <c r="H29" s="526"/>
      <c r="I29" s="526"/>
      <c r="J29" s="526"/>
      <c r="K29" s="138"/>
      <c r="L29" s="139"/>
      <c r="M29" s="73"/>
      <c r="N29" s="573" t="s">
        <v>167</v>
      </c>
      <c r="O29" s="574"/>
      <c r="P29" s="575"/>
      <c r="Q29" s="565" t="str">
        <f>IF(G8="","",G8)</f>
        <v/>
      </c>
      <c r="R29" s="566"/>
      <c r="S29" s="566"/>
      <c r="T29" s="566"/>
      <c r="U29" s="566"/>
      <c r="V29" s="566"/>
      <c r="W29" s="566"/>
      <c r="X29" s="567"/>
      <c r="Y29" s="68"/>
    </row>
    <row r="30" spans="1:27" s="171" customFormat="1" ht="40.5" customHeight="1">
      <c r="A30" s="68"/>
      <c r="B30" s="524" t="s">
        <v>108</v>
      </c>
      <c r="C30" s="526"/>
      <c r="D30" s="526"/>
      <c r="E30" s="526"/>
      <c r="F30" s="526"/>
      <c r="G30" s="526"/>
      <c r="H30" s="526"/>
      <c r="I30" s="526"/>
      <c r="J30" s="526"/>
      <c r="K30" s="527"/>
      <c r="L30" s="528"/>
      <c r="M30" s="73"/>
      <c r="N30" s="576" t="s">
        <v>168</v>
      </c>
      <c r="O30" s="577"/>
      <c r="P30" s="578"/>
      <c r="Q30" s="568" t="str">
        <f>IF(G9="","",G9)</f>
        <v/>
      </c>
      <c r="R30" s="569"/>
      <c r="S30" s="569"/>
      <c r="T30" s="569"/>
      <c r="U30" s="569"/>
      <c r="V30" s="569"/>
      <c r="W30" s="569"/>
      <c r="X30" s="570"/>
      <c r="Y30" s="68"/>
    </row>
    <row r="31" spans="1:27" s="171" customFormat="1" ht="15" customHeight="1">
      <c r="A31" s="68"/>
      <c r="B31" s="68"/>
      <c r="C31" s="140"/>
      <c r="D31" s="138"/>
      <c r="E31" s="138"/>
      <c r="F31" s="138"/>
      <c r="G31" s="141"/>
      <c r="H31" s="138"/>
      <c r="I31" s="138"/>
      <c r="J31" s="138"/>
      <c r="K31" s="138"/>
      <c r="L31" s="139"/>
      <c r="M31" s="73"/>
      <c r="N31" s="74"/>
      <c r="O31" s="68"/>
      <c r="P31" s="68"/>
      <c r="Q31" s="68"/>
      <c r="R31" s="68"/>
      <c r="S31" s="68"/>
      <c r="T31" s="73"/>
      <c r="U31" s="73"/>
      <c r="V31" s="73"/>
      <c r="W31" s="73"/>
      <c r="X31" s="75"/>
      <c r="Y31" s="68"/>
    </row>
    <row r="32" spans="1:27" s="171" customFormat="1" ht="15" customHeight="1">
      <c r="A32" s="68"/>
      <c r="B32" s="524" t="s">
        <v>109</v>
      </c>
      <c r="C32" s="524"/>
      <c r="D32" s="524"/>
      <c r="E32" s="524"/>
      <c r="F32" s="524"/>
      <c r="G32" s="524"/>
      <c r="H32" s="524"/>
      <c r="I32" s="524"/>
      <c r="J32" s="524"/>
      <c r="K32" s="524"/>
      <c r="L32" s="525"/>
      <c r="M32" s="73"/>
      <c r="N32" s="74"/>
      <c r="O32" s="68"/>
      <c r="P32" s="68"/>
      <c r="Q32" s="68"/>
      <c r="R32" s="68"/>
      <c r="S32" s="68"/>
      <c r="T32" s="73"/>
      <c r="U32" s="73"/>
      <c r="V32" s="73"/>
      <c r="W32" s="73"/>
      <c r="X32" s="75"/>
      <c r="Y32" s="68"/>
    </row>
    <row r="33" spans="1:25" s="171" customFormat="1" ht="15" customHeight="1">
      <c r="A33" s="68"/>
      <c r="B33" s="524"/>
      <c r="C33" s="524"/>
      <c r="D33" s="524"/>
      <c r="E33" s="524"/>
      <c r="F33" s="524"/>
      <c r="G33" s="524"/>
      <c r="H33" s="524"/>
      <c r="I33" s="524"/>
      <c r="J33" s="524"/>
      <c r="K33" s="524"/>
      <c r="L33" s="525"/>
      <c r="M33" s="73"/>
      <c r="N33" s="74"/>
      <c r="O33" s="68"/>
      <c r="P33" s="68"/>
      <c r="Q33" s="68"/>
      <c r="R33" s="68"/>
      <c r="S33" s="68"/>
      <c r="T33" s="73"/>
      <c r="U33" s="73"/>
      <c r="V33" s="73"/>
      <c r="W33" s="73"/>
      <c r="X33" s="75"/>
      <c r="Y33" s="68"/>
    </row>
    <row r="34" spans="1:25" s="171" customFormat="1" ht="15" customHeight="1">
      <c r="A34" s="68"/>
      <c r="B34" s="68"/>
      <c r="C34" s="138"/>
      <c r="D34" s="138"/>
      <c r="E34" s="138"/>
      <c r="F34" s="138"/>
      <c r="G34" s="141"/>
      <c r="H34" s="138"/>
      <c r="I34" s="138"/>
      <c r="J34" s="138"/>
      <c r="K34" s="138"/>
      <c r="L34" s="139"/>
      <c r="M34" s="73"/>
      <c r="N34" s="74"/>
      <c r="O34" s="68"/>
      <c r="P34" s="68"/>
      <c r="Q34" s="68"/>
      <c r="R34" s="68"/>
      <c r="S34" s="68"/>
      <c r="T34" s="73"/>
      <c r="U34" s="73"/>
      <c r="V34" s="73"/>
      <c r="W34" s="73"/>
      <c r="X34" s="75"/>
      <c r="Y34" s="68"/>
    </row>
    <row r="35" spans="1:25" s="171" customFormat="1" ht="15" customHeight="1">
      <c r="A35" s="68"/>
      <c r="B35" s="142" t="s">
        <v>38</v>
      </c>
      <c r="C35" s="138"/>
      <c r="D35" s="138"/>
      <c r="E35" s="138"/>
      <c r="F35" s="138"/>
      <c r="G35" s="141"/>
      <c r="H35" s="138"/>
      <c r="I35" s="138"/>
      <c r="J35" s="138"/>
      <c r="K35" s="138"/>
      <c r="L35" s="139"/>
      <c r="M35" s="73"/>
      <c r="N35" s="74"/>
      <c r="O35" s="68"/>
      <c r="P35" s="68"/>
      <c r="Q35" s="68"/>
      <c r="R35" s="68"/>
      <c r="S35" s="68"/>
      <c r="T35" s="73"/>
      <c r="U35" s="73"/>
      <c r="V35" s="73"/>
      <c r="W35" s="73"/>
      <c r="X35" s="75"/>
      <c r="Y35" s="68"/>
    </row>
    <row r="36" spans="1:25" s="171" customFormat="1" ht="15" customHeight="1">
      <c r="A36" s="68"/>
      <c r="B36" s="7" t="s">
        <v>39</v>
      </c>
      <c r="C36" s="138"/>
      <c r="D36" s="138"/>
      <c r="E36" s="138"/>
      <c r="F36" s="138"/>
      <c r="G36" s="141"/>
      <c r="H36" s="138"/>
      <c r="I36" s="138"/>
      <c r="J36" s="138"/>
      <c r="K36" s="138"/>
      <c r="L36" s="139"/>
      <c r="M36" s="73"/>
      <c r="N36" s="74"/>
      <c r="O36" s="68"/>
      <c r="P36" s="68"/>
      <c r="Q36" s="68"/>
      <c r="R36" s="68"/>
      <c r="S36" s="68"/>
      <c r="T36" s="73"/>
      <c r="U36" s="73"/>
      <c r="V36" s="73"/>
      <c r="W36" s="73"/>
      <c r="X36" s="75"/>
      <c r="Y36" s="68"/>
    </row>
    <row r="37" spans="1:25" s="171" customFormat="1" ht="15" customHeight="1">
      <c r="A37" s="68"/>
      <c r="B37" s="68"/>
      <c r="C37" s="138"/>
      <c r="D37" s="138"/>
      <c r="E37" s="138"/>
      <c r="F37" s="138"/>
      <c r="G37" s="141"/>
      <c r="H37" s="138"/>
      <c r="I37" s="138"/>
      <c r="J37" s="138"/>
      <c r="K37" s="138"/>
      <c r="L37" s="139"/>
      <c r="M37" s="73"/>
      <c r="N37" s="74"/>
      <c r="O37" s="68"/>
      <c r="P37" s="68"/>
      <c r="Q37" s="68"/>
      <c r="R37" s="68"/>
      <c r="S37" s="68"/>
      <c r="T37" s="73"/>
      <c r="U37" s="73"/>
      <c r="V37" s="73"/>
      <c r="W37" s="73"/>
      <c r="X37" s="75"/>
      <c r="Y37" s="68"/>
    </row>
    <row r="38" spans="1:25" s="171" customFormat="1" ht="15" customHeight="1">
      <c r="A38" s="68"/>
      <c r="B38" s="76" t="s">
        <v>40</v>
      </c>
      <c r="C38" s="138"/>
      <c r="D38" s="138"/>
      <c r="E38" s="138"/>
      <c r="F38" s="138"/>
      <c r="G38" s="141"/>
      <c r="H38" s="138"/>
      <c r="I38" s="138"/>
      <c r="J38" s="138"/>
      <c r="K38" s="138"/>
      <c r="L38" s="139"/>
      <c r="M38" s="73"/>
      <c r="N38" s="74"/>
      <c r="O38" s="68"/>
      <c r="P38" s="68"/>
      <c r="Q38" s="33"/>
      <c r="R38" s="33"/>
      <c r="S38" s="77"/>
      <c r="T38" s="73"/>
      <c r="U38" s="73"/>
      <c r="V38" s="73"/>
      <c r="W38" s="73"/>
      <c r="X38" s="75"/>
      <c r="Y38" s="68"/>
    </row>
    <row r="39" spans="1:25" s="171" customFormat="1" ht="13.5" customHeight="1">
      <c r="A39" s="68"/>
      <c r="B39" s="7" t="s">
        <v>110</v>
      </c>
      <c r="C39" s="138"/>
      <c r="D39" s="138"/>
      <c r="E39" s="138"/>
      <c r="F39" s="138"/>
      <c r="G39" s="141"/>
      <c r="H39" s="138"/>
      <c r="I39" s="138"/>
      <c r="J39" s="138"/>
      <c r="K39" s="138"/>
      <c r="L39" s="139"/>
      <c r="M39" s="73"/>
      <c r="N39" s="74"/>
      <c r="O39" s="68"/>
      <c r="P39" s="68"/>
      <c r="Q39" s="33"/>
      <c r="R39" s="33"/>
      <c r="S39" s="77"/>
      <c r="T39" s="73"/>
      <c r="U39" s="73"/>
      <c r="V39" s="73"/>
      <c r="W39" s="73"/>
      <c r="X39" s="75"/>
      <c r="Y39" s="68"/>
    </row>
    <row r="40" spans="1:25" s="171" customFormat="1" ht="13.5" customHeight="1">
      <c r="A40" s="68"/>
      <c r="B40" s="7" t="s">
        <v>111</v>
      </c>
      <c r="C40" s="73"/>
      <c r="D40" s="73"/>
      <c r="E40" s="73"/>
      <c r="F40" s="73"/>
      <c r="G40" s="143"/>
      <c r="H40" s="73"/>
      <c r="I40" s="73"/>
      <c r="J40" s="73"/>
      <c r="K40" s="73"/>
      <c r="L40" s="78"/>
      <c r="M40" s="73"/>
      <c r="N40" s="74"/>
      <c r="O40" s="68"/>
      <c r="P40" s="68"/>
      <c r="Q40" s="33"/>
      <c r="R40" s="33"/>
      <c r="S40" s="77"/>
      <c r="T40" s="73"/>
      <c r="U40" s="73"/>
      <c r="V40" s="73"/>
      <c r="W40" s="73"/>
      <c r="X40" s="75"/>
      <c r="Y40" s="68"/>
    </row>
    <row r="41" spans="1:25" s="171" customFormat="1" ht="16.5" customHeight="1">
      <c r="A41" s="79"/>
      <c r="B41" s="73"/>
      <c r="C41" s="73"/>
      <c r="D41" s="73"/>
      <c r="E41" s="73"/>
      <c r="F41" s="73"/>
      <c r="G41" s="143"/>
      <c r="H41" s="73"/>
      <c r="I41" s="73"/>
      <c r="J41" s="73"/>
      <c r="K41" s="73"/>
      <c r="L41" s="78"/>
      <c r="M41" s="73"/>
      <c r="N41" s="74"/>
      <c r="O41" s="68"/>
      <c r="P41" s="68"/>
      <c r="Q41" s="33"/>
      <c r="R41" s="33"/>
      <c r="S41" s="77"/>
      <c r="T41" s="73"/>
      <c r="U41" s="73"/>
      <c r="V41" s="73"/>
      <c r="W41" s="73"/>
      <c r="X41" s="75"/>
      <c r="Y41" s="68"/>
    </row>
    <row r="42" spans="1:25" s="171" customFormat="1" ht="12" customHeight="1">
      <c r="A42" s="59"/>
      <c r="B42" s="59"/>
      <c r="C42" s="59"/>
      <c r="D42" s="59"/>
      <c r="E42" s="59"/>
      <c r="F42" s="59"/>
      <c r="G42" s="59"/>
      <c r="H42" s="59"/>
      <c r="I42" s="59"/>
      <c r="J42" s="59"/>
      <c r="K42" s="59"/>
      <c r="L42" s="80"/>
      <c r="M42" s="73"/>
      <c r="N42" s="74"/>
      <c r="O42" s="68"/>
      <c r="P42" s="68"/>
      <c r="Q42" s="33"/>
      <c r="R42" s="33"/>
      <c r="S42" s="77"/>
      <c r="T42" s="73"/>
      <c r="U42" s="73"/>
      <c r="V42" s="73"/>
      <c r="W42" s="73"/>
      <c r="X42" s="75"/>
      <c r="Y42" s="68"/>
    </row>
    <row r="43" spans="1:25" s="171" customFormat="1" ht="12.75" customHeight="1">
      <c r="A43" s="68"/>
      <c r="B43" s="68"/>
      <c r="C43" s="73"/>
      <c r="D43" s="73"/>
      <c r="E43" s="73"/>
      <c r="F43" s="73"/>
      <c r="G43" s="73"/>
      <c r="H43" s="73"/>
      <c r="I43" s="73"/>
      <c r="J43" s="73"/>
      <c r="K43" s="73"/>
      <c r="L43" s="78"/>
      <c r="M43" s="73"/>
      <c r="N43" s="74"/>
      <c r="O43" s="81"/>
      <c r="P43" s="68"/>
      <c r="Q43" s="581" t="str">
        <f>IFERROR(Form1!$D$12&amp;" "&amp;Form1!$M$12,"")</f>
        <v xml:space="preserve"> </v>
      </c>
      <c r="R43" s="581"/>
      <c r="S43" s="581"/>
      <c r="T43" s="581"/>
      <c r="U43" s="581"/>
      <c r="V43" s="581"/>
      <c r="W43" s="581"/>
      <c r="X43" s="582"/>
      <c r="Y43" s="68"/>
    </row>
    <row r="44" spans="1:25" s="171" customFormat="1" ht="15" customHeight="1">
      <c r="A44" s="68"/>
      <c r="B44" s="73"/>
      <c r="C44" s="73"/>
      <c r="D44" s="73"/>
      <c r="E44" s="73"/>
      <c r="F44" s="73"/>
      <c r="G44" s="73"/>
      <c r="H44" s="73"/>
      <c r="I44" s="73"/>
      <c r="J44" s="73"/>
      <c r="K44" s="73"/>
      <c r="L44" s="78"/>
      <c r="M44" s="73"/>
      <c r="N44" s="74"/>
      <c r="O44" s="82"/>
      <c r="P44" s="33"/>
      <c r="Q44" s="579" t="str">
        <f>IFERROR(Form1!$D$13&amp;"","")</f>
        <v/>
      </c>
      <c r="R44" s="579"/>
      <c r="S44" s="579"/>
      <c r="T44" s="579"/>
      <c r="U44" s="579"/>
      <c r="V44" s="579"/>
      <c r="W44" s="579"/>
      <c r="X44" s="580"/>
      <c r="Y44" s="68"/>
    </row>
    <row r="45" spans="1:25" s="171" customFormat="1" ht="15" customHeight="1" thickBot="1">
      <c r="A45" s="68"/>
      <c r="B45" s="39"/>
      <c r="C45" s="39"/>
      <c r="D45" s="39"/>
      <c r="E45" s="68"/>
      <c r="F45" s="68"/>
      <c r="G45" s="68"/>
      <c r="H45" s="68"/>
      <c r="I45" s="68"/>
      <c r="J45" s="68"/>
      <c r="K45" s="68"/>
      <c r="L45" s="83"/>
      <c r="M45" s="39"/>
      <c r="N45" s="84"/>
      <c r="O45" s="39"/>
      <c r="P45" s="68"/>
      <c r="Q45" s="68"/>
      <c r="R45" s="68"/>
      <c r="S45" s="68"/>
      <c r="T45" s="68"/>
      <c r="U45" s="68"/>
      <c r="V45" s="68"/>
      <c r="W45" s="68"/>
      <c r="X45" s="75"/>
      <c r="Y45" s="68"/>
    </row>
    <row r="46" spans="1:25" s="171" customFormat="1" ht="33" customHeight="1" thickTop="1" thickBot="1">
      <c r="A46" s="68"/>
      <c r="B46" s="68"/>
      <c r="C46" s="39"/>
      <c r="D46" s="39"/>
      <c r="E46" s="68"/>
      <c r="F46" s="68"/>
      <c r="G46" s="68"/>
      <c r="H46" s="68"/>
      <c r="I46" s="68"/>
      <c r="J46" s="68"/>
      <c r="K46" s="68"/>
      <c r="L46" s="83"/>
      <c r="M46" s="39"/>
      <c r="N46" s="562" t="s">
        <v>113</v>
      </c>
      <c r="O46" s="563"/>
      <c r="P46" s="563"/>
      <c r="Q46" s="564"/>
      <c r="R46" s="190" t="s">
        <v>11</v>
      </c>
      <c r="S46" s="191"/>
      <c r="T46" s="192"/>
      <c r="U46" s="192"/>
      <c r="V46" s="192"/>
      <c r="W46" s="192"/>
      <c r="X46" s="193"/>
      <c r="Y46" s="68"/>
    </row>
    <row r="47" spans="1:25" s="171" customFormat="1" ht="15" customHeight="1" thickTop="1">
      <c r="A47" s="68"/>
      <c r="B47" s="39"/>
      <c r="C47" s="39"/>
      <c r="D47" s="39"/>
      <c r="E47" s="68"/>
      <c r="F47" s="68"/>
      <c r="G47" s="68"/>
      <c r="H47" s="68"/>
      <c r="I47" s="68"/>
      <c r="J47" s="68"/>
      <c r="K47" s="68"/>
      <c r="L47" s="83"/>
      <c r="M47" s="39"/>
      <c r="N47" s="39"/>
      <c r="O47" s="68"/>
      <c r="P47" s="85"/>
      <c r="Q47" s="68"/>
      <c r="R47" s="68"/>
      <c r="S47" s="68"/>
      <c r="T47" s="68"/>
      <c r="U47" s="68"/>
      <c r="V47" s="68"/>
      <c r="W47" s="68"/>
      <c r="X47" s="68"/>
      <c r="Y47" s="68"/>
    </row>
  </sheetData>
  <sheetProtection algorithmName="SHA-512" hashValue="Bk0jxKvQNTCNLFlPfO4d2KHN7t9DRY3HFGmf512U8uOrsCRW2efQL1jfNvZiOIOtsPNp4JJFOQsb0xxT6DJMZg==" saltValue="DRwaOdkSU6O75aWJwvVK2w==" spinCount="100000" sheet="1" formatCells="0" selectLockedCells="1"/>
  <protectedRanges>
    <protectedRange sqref="G8:G11 H9:M9 P9:X9 K10:K11 I12 R12" name="範囲1"/>
    <protectedRange sqref="I14" name="範囲1_1"/>
    <protectedRange sqref="I13" name="範囲1_2"/>
    <protectedRange sqref="R13 R15:R16" name="範囲1_3"/>
    <protectedRange sqref="R14" name="範囲1_1_1"/>
    <protectedRange sqref="I17 R17" name="範囲1_4"/>
    <protectedRange sqref="I18:I19 R18:R19" name="範囲1_4_2"/>
    <protectedRange sqref="G5" name="範囲1_5_2"/>
    <protectedRange sqref="I5 P5" name="範囲1_9_1"/>
  </protectedRanges>
  <mergeCells count="52">
    <mergeCell ref="G6:X6"/>
    <mergeCell ref="G7:X7"/>
    <mergeCell ref="A3:Y3"/>
    <mergeCell ref="J5:M5"/>
    <mergeCell ref="L11:M11"/>
    <mergeCell ref="B13:F14"/>
    <mergeCell ref="G13:N13"/>
    <mergeCell ref="G15:H15"/>
    <mergeCell ref="G10:G11"/>
    <mergeCell ref="B11:F11"/>
    <mergeCell ref="H11:J11"/>
    <mergeCell ref="K10:K11"/>
    <mergeCell ref="A1:Y1"/>
    <mergeCell ref="B10:F10"/>
    <mergeCell ref="L10:M10"/>
    <mergeCell ref="B4:F4"/>
    <mergeCell ref="G4:Q4"/>
    <mergeCell ref="R4:U4"/>
    <mergeCell ref="G8:X8"/>
    <mergeCell ref="B5:F5"/>
    <mergeCell ref="G9:X9"/>
    <mergeCell ref="A2:X2"/>
    <mergeCell ref="B8:F8"/>
    <mergeCell ref="V4:X4"/>
    <mergeCell ref="B9:F9"/>
    <mergeCell ref="H10:J10"/>
    <mergeCell ref="B6:F6"/>
    <mergeCell ref="B7:F7"/>
    <mergeCell ref="N46:Q46"/>
    <mergeCell ref="Q29:X29"/>
    <mergeCell ref="Q30:X30"/>
    <mergeCell ref="U26:Y27"/>
    <mergeCell ref="N29:P29"/>
    <mergeCell ref="N30:P30"/>
    <mergeCell ref="Q44:X44"/>
    <mergeCell ref="Q43:X43"/>
    <mergeCell ref="G16:H16"/>
    <mergeCell ref="B32:L33"/>
    <mergeCell ref="B30:L30"/>
    <mergeCell ref="B29:J29"/>
    <mergeCell ref="B17:F17"/>
    <mergeCell ref="G17:X17"/>
    <mergeCell ref="C25:Y25"/>
    <mergeCell ref="B16:F16"/>
    <mergeCell ref="I16:M16"/>
    <mergeCell ref="B18:F19"/>
    <mergeCell ref="H18:X18"/>
    <mergeCell ref="H19:X19"/>
    <mergeCell ref="O13:X16"/>
    <mergeCell ref="B15:F15"/>
    <mergeCell ref="I15:M15"/>
    <mergeCell ref="G14:N14"/>
  </mergeCells>
  <phoneticPr fontId="1"/>
  <pageMargins left="0.78740157480314965" right="0.59055118110236227" top="0.6692913385826772" bottom="0.51181102362204722" header="0.27559055118110237" footer="0.27559055118110237"/>
  <pageSetup paperSize="9" scale="90" orientation="portrait" r:id="rId1"/>
  <headerFooter alignWithMargins="0">
    <oddHeader>&amp;R&amp;"Times New Roman,太字"&amp;20Form 2</oddHeader>
    <oddFooter>&amp;C&amp;"ＭＳ Ｐゴシック,太字"&amp;9(&amp;"ＭＳ Ｐ明朝,太字"博士前期課程&amp;"ＭＳ Ｐゴシック,太字" / &amp;"Times New Roman,太字"Master's Program&amp;"ＭＳ Ｐゴシック,太字")</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CBE5-B469-4FB3-8FF1-7197C4DFD854}">
  <sheetPr codeName="Sheet5"/>
  <dimension ref="A1:AA46"/>
  <sheetViews>
    <sheetView showGridLines="0" showWhiteSpace="0" view="pageBreakPreview" topLeftCell="A10" zoomScaleNormal="100" zoomScaleSheetLayoutView="100" workbookViewId="0">
      <selection activeCell="AE28" sqref="AE28"/>
    </sheetView>
  </sheetViews>
  <sheetFormatPr defaultRowHeight="13.5"/>
  <cols>
    <col min="1" max="3" width="3.625" style="180" customWidth="1"/>
    <col min="4" max="4" width="5.875" style="180" bestFit="1" customWidth="1"/>
    <col min="5" max="5" width="2.125" style="180" bestFit="1" customWidth="1"/>
    <col min="6" max="9" width="3.125" style="180" customWidth="1"/>
    <col min="10" max="12" width="3.625" style="180" customWidth="1"/>
    <col min="13" max="13" width="4" style="180" customWidth="1"/>
    <col min="14" max="14" width="4.875" style="180" customWidth="1"/>
    <col min="15" max="16" width="3.625" style="180" customWidth="1"/>
    <col min="17" max="17" width="4.875" style="180" customWidth="1"/>
    <col min="18" max="18" width="2.75" style="180" customWidth="1"/>
    <col min="19" max="22" width="3.625" style="180" customWidth="1"/>
    <col min="23" max="23" width="4.375" style="180" customWidth="1"/>
    <col min="24" max="24" width="3.625" style="180" customWidth="1"/>
    <col min="25" max="25" width="4.25" style="180" customWidth="1"/>
    <col min="26" max="26" width="10.625" style="180" customWidth="1"/>
    <col min="27" max="16384" width="9" style="180"/>
  </cols>
  <sheetData>
    <row r="1" spans="1:27" s="148" customFormat="1" ht="17.100000000000001" customHeight="1">
      <c r="A1" s="697" t="str">
        <f>Form1!A1&amp;"年度"&amp;Form1!C1&amp;"入学・"&amp;IF(Form1!C1="4月",Form1!A1,Form1!A1+1)&amp;"年度"&amp;IF(Form1!C1="4月","10月","4月")&amp;" 入学 北九州市立大学大学院 国際環境工学研究科（博士前期課程)宛名カード"</f>
        <v>2025年度4月入学・2025年度10月 入学 北九州市立大学大学院 国際環境工学研究科（博士前期課程)宛名カード</v>
      </c>
      <c r="B1" s="697"/>
      <c r="C1" s="697"/>
      <c r="D1" s="697"/>
      <c r="E1" s="697"/>
      <c r="F1" s="697"/>
      <c r="G1" s="697"/>
      <c r="H1" s="697"/>
      <c r="I1" s="697"/>
      <c r="J1" s="697"/>
      <c r="K1" s="697"/>
      <c r="L1" s="697"/>
      <c r="M1" s="697"/>
      <c r="N1" s="697"/>
      <c r="O1" s="697"/>
      <c r="P1" s="697"/>
      <c r="Q1" s="697"/>
      <c r="R1" s="697"/>
      <c r="S1" s="697"/>
      <c r="T1" s="697"/>
      <c r="U1" s="697"/>
      <c r="V1" s="697"/>
      <c r="W1" s="697"/>
      <c r="X1" s="697"/>
      <c r="Y1" s="697"/>
      <c r="Z1" s="171"/>
      <c r="AA1" s="171"/>
    </row>
    <row r="2" spans="1:27" s="148" customFormat="1" ht="17.100000000000001" customHeight="1">
      <c r="A2" s="698" t="str">
        <f>Form1!A2</f>
        <v xml:space="preserve">April 2025 Enrollment or October 2025 Enrollment : Graduate School of Environmental Engineering, </v>
      </c>
      <c r="B2" s="698"/>
      <c r="C2" s="698"/>
      <c r="D2" s="698"/>
      <c r="E2" s="698"/>
      <c r="F2" s="698"/>
      <c r="G2" s="698"/>
      <c r="H2" s="698"/>
      <c r="I2" s="698"/>
      <c r="J2" s="698"/>
      <c r="K2" s="698"/>
      <c r="L2" s="698"/>
      <c r="M2" s="698"/>
      <c r="N2" s="698"/>
      <c r="O2" s="698"/>
      <c r="P2" s="698"/>
      <c r="Q2" s="698"/>
      <c r="R2" s="698"/>
      <c r="S2" s="698"/>
      <c r="T2" s="698"/>
      <c r="U2" s="698"/>
      <c r="V2" s="698"/>
      <c r="W2" s="698"/>
      <c r="X2" s="698"/>
      <c r="Y2" s="698"/>
      <c r="Z2" s="175"/>
      <c r="AA2" s="175"/>
    </row>
    <row r="3" spans="1:27" s="171" customFormat="1" ht="15" customHeight="1">
      <c r="A3" s="699" t="s">
        <v>196</v>
      </c>
      <c r="B3" s="699"/>
      <c r="C3" s="699"/>
      <c r="D3" s="699"/>
      <c r="E3" s="699"/>
      <c r="F3" s="699"/>
      <c r="G3" s="699"/>
      <c r="H3" s="699"/>
      <c r="I3" s="699"/>
      <c r="J3" s="699"/>
      <c r="K3" s="699"/>
      <c r="L3" s="699"/>
      <c r="M3" s="699"/>
      <c r="N3" s="699"/>
      <c r="O3" s="699"/>
      <c r="P3" s="699"/>
      <c r="Q3" s="699"/>
      <c r="R3" s="699"/>
      <c r="S3" s="699"/>
      <c r="T3" s="699"/>
      <c r="U3" s="699"/>
      <c r="V3" s="699"/>
      <c r="W3" s="699"/>
      <c r="X3" s="699"/>
      <c r="Y3" s="699"/>
    </row>
    <row r="4" spans="1:27" s="174" customFormat="1" ht="27.75" customHeight="1">
      <c r="A4" s="194"/>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7" s="171" customFormat="1" ht="33" customHeight="1">
      <c r="A5" s="701" t="s">
        <v>154</v>
      </c>
      <c r="B5" s="701"/>
      <c r="C5" s="701"/>
      <c r="D5" s="701"/>
      <c r="E5" s="701"/>
      <c r="F5" s="701"/>
      <c r="G5" s="701"/>
      <c r="H5" s="701"/>
      <c r="I5" s="701"/>
      <c r="J5" s="701"/>
      <c r="K5" s="701"/>
      <c r="L5" s="701"/>
      <c r="M5" s="701"/>
      <c r="N5" s="701"/>
      <c r="O5" s="701"/>
      <c r="P5" s="701"/>
      <c r="Q5" s="701"/>
      <c r="R5" s="701"/>
      <c r="S5" s="701"/>
      <c r="T5" s="701"/>
      <c r="U5" s="701"/>
      <c r="V5" s="701"/>
      <c r="W5" s="701"/>
      <c r="X5" s="701"/>
      <c r="Y5" s="701"/>
    </row>
    <row r="6" spans="1:27" s="171" customFormat="1" ht="50.1" customHeight="1">
      <c r="A6" s="76" t="s">
        <v>197</v>
      </c>
      <c r="B6" s="86"/>
      <c r="C6" s="68"/>
      <c r="D6" s="68"/>
      <c r="E6" s="68"/>
      <c r="F6" s="68"/>
      <c r="G6" s="68"/>
      <c r="H6" s="68"/>
      <c r="I6" s="68"/>
      <c r="J6" s="68"/>
      <c r="K6" s="68"/>
      <c r="L6" s="68"/>
      <c r="M6" s="68"/>
      <c r="N6" s="68"/>
      <c r="O6" s="68"/>
      <c r="P6" s="68"/>
      <c r="Q6" s="68"/>
      <c r="R6" s="68"/>
      <c r="S6" s="68"/>
      <c r="T6" s="68"/>
      <c r="U6" s="68"/>
      <c r="V6" s="68"/>
      <c r="W6" s="68"/>
      <c r="X6" s="68"/>
      <c r="Y6" s="68"/>
    </row>
    <row r="7" spans="1:27" s="174" customFormat="1" ht="27.75" customHeight="1">
      <c r="A7" s="700" t="s">
        <v>155</v>
      </c>
      <c r="B7" s="700"/>
      <c r="C7" s="700"/>
      <c r="D7" s="700"/>
      <c r="E7" s="700"/>
      <c r="F7" s="700"/>
      <c r="G7" s="700"/>
      <c r="H7" s="700"/>
      <c r="I7" s="700"/>
      <c r="J7" s="700"/>
      <c r="K7" s="700"/>
      <c r="L7" s="700"/>
      <c r="M7" s="700"/>
      <c r="N7" s="700"/>
      <c r="O7" s="700"/>
      <c r="P7" s="700"/>
      <c r="Q7" s="700"/>
      <c r="R7" s="700"/>
      <c r="S7" s="700"/>
      <c r="T7" s="700"/>
      <c r="U7" s="700"/>
      <c r="V7" s="700"/>
      <c r="W7" s="700"/>
      <c r="X7" s="700"/>
      <c r="Y7" s="700"/>
    </row>
    <row r="8" spans="1:27" s="171" customFormat="1" ht="15" customHeight="1">
      <c r="A8" s="692" t="s">
        <v>71</v>
      </c>
      <c r="B8" s="673"/>
      <c r="C8" s="673"/>
      <c r="D8" s="673"/>
      <c r="E8" s="673"/>
      <c r="F8" s="673"/>
      <c r="G8" s="673"/>
      <c r="H8" s="673"/>
      <c r="I8" s="673"/>
      <c r="J8" s="673"/>
      <c r="K8" s="673"/>
      <c r="L8" s="673"/>
      <c r="M8" s="693"/>
      <c r="N8" s="694" t="s">
        <v>68</v>
      </c>
      <c r="O8" s="695"/>
      <c r="P8" s="695"/>
      <c r="Q8" s="695"/>
      <c r="R8" s="695"/>
      <c r="S8" s="695"/>
      <c r="T8" s="695"/>
      <c r="U8" s="695"/>
      <c r="V8" s="695"/>
      <c r="W8" s="695"/>
      <c r="X8" s="695"/>
      <c r="Y8" s="696"/>
    </row>
    <row r="9" spans="1:27" s="171" customFormat="1" ht="18.75" customHeight="1">
      <c r="A9" s="686" t="s">
        <v>157</v>
      </c>
      <c r="B9" s="674"/>
      <c r="C9" s="674"/>
      <c r="D9" s="674"/>
      <c r="E9" s="674"/>
      <c r="F9" s="674"/>
      <c r="G9" s="674"/>
      <c r="H9" s="674"/>
      <c r="I9" s="674"/>
      <c r="J9" s="674"/>
      <c r="K9" s="674"/>
      <c r="L9" s="674"/>
      <c r="M9" s="687"/>
      <c r="N9" s="688" t="s">
        <v>156</v>
      </c>
      <c r="O9" s="689"/>
      <c r="P9" s="689"/>
      <c r="Q9" s="689"/>
      <c r="R9" s="689"/>
      <c r="S9" s="689"/>
      <c r="T9" s="689"/>
      <c r="U9" s="689"/>
      <c r="V9" s="689"/>
      <c r="W9" s="689"/>
      <c r="X9" s="689"/>
      <c r="Y9" s="690"/>
    </row>
    <row r="10" spans="1:27" s="171" customFormat="1" ht="25.5" customHeight="1">
      <c r="A10" s="195"/>
      <c r="B10" s="176" t="s">
        <v>69</v>
      </c>
      <c r="C10" s="691"/>
      <c r="D10" s="691"/>
      <c r="E10" s="176" t="s">
        <v>70</v>
      </c>
      <c r="F10" s="676"/>
      <c r="G10" s="676"/>
      <c r="H10" s="676"/>
      <c r="I10" s="676"/>
      <c r="J10" s="676"/>
      <c r="K10" s="676"/>
      <c r="L10" s="172"/>
      <c r="M10" s="177"/>
      <c r="N10" s="172"/>
      <c r="O10" s="176" t="s">
        <v>69</v>
      </c>
      <c r="P10" s="691"/>
      <c r="Q10" s="691"/>
      <c r="R10" s="176" t="s">
        <v>70</v>
      </c>
      <c r="S10" s="676"/>
      <c r="T10" s="676"/>
      <c r="U10" s="676"/>
      <c r="V10" s="676"/>
      <c r="W10" s="676"/>
      <c r="X10" s="676"/>
      <c r="Y10" s="177"/>
    </row>
    <row r="11" spans="1:27" s="171" customFormat="1" ht="26.1" customHeight="1">
      <c r="A11" s="196"/>
      <c r="B11" s="178"/>
      <c r="C11" s="178"/>
      <c r="D11" s="680"/>
      <c r="E11" s="680"/>
      <c r="F11" s="680"/>
      <c r="G11" s="680"/>
      <c r="H11" s="680"/>
      <c r="I11" s="680"/>
      <c r="J11" s="680"/>
      <c r="K11" s="680"/>
      <c r="L11" s="680"/>
      <c r="M11" s="177"/>
      <c r="O11" s="178"/>
      <c r="P11" s="178"/>
      <c r="Q11" s="681"/>
      <c r="R11" s="681"/>
      <c r="S11" s="681"/>
      <c r="T11" s="681"/>
      <c r="U11" s="681"/>
      <c r="V11" s="681"/>
      <c r="W11" s="681"/>
      <c r="X11" s="681"/>
      <c r="Y11" s="177"/>
    </row>
    <row r="12" spans="1:27" s="171" customFormat="1" ht="15" customHeight="1">
      <c r="A12" s="196"/>
      <c r="B12" s="682"/>
      <c r="C12" s="682"/>
      <c r="D12" s="682"/>
      <c r="E12" s="682"/>
      <c r="F12" s="682"/>
      <c r="G12" s="682"/>
      <c r="H12" s="682"/>
      <c r="I12" s="682"/>
      <c r="J12" s="682"/>
      <c r="K12" s="682"/>
      <c r="L12" s="682"/>
      <c r="M12" s="177"/>
      <c r="O12" s="683"/>
      <c r="P12" s="683"/>
      <c r="Q12" s="683"/>
      <c r="R12" s="683"/>
      <c r="S12" s="683"/>
      <c r="T12" s="683"/>
      <c r="U12" s="683"/>
      <c r="V12" s="683"/>
      <c r="W12" s="683"/>
      <c r="X12" s="683"/>
      <c r="Y12" s="177"/>
    </row>
    <row r="13" spans="1:27" s="171" customFormat="1" ht="15" customHeight="1">
      <c r="A13" s="196"/>
      <c r="B13" s="680"/>
      <c r="C13" s="680"/>
      <c r="D13" s="680"/>
      <c r="E13" s="680"/>
      <c r="F13" s="680"/>
      <c r="G13" s="680"/>
      <c r="H13" s="680"/>
      <c r="I13" s="680"/>
      <c r="J13" s="680"/>
      <c r="K13" s="680"/>
      <c r="L13" s="680"/>
      <c r="M13" s="177"/>
      <c r="O13" s="681"/>
      <c r="P13" s="681"/>
      <c r="Q13" s="681"/>
      <c r="R13" s="681"/>
      <c r="S13" s="681"/>
      <c r="T13" s="681"/>
      <c r="U13" s="681"/>
      <c r="V13" s="681"/>
      <c r="W13" s="681"/>
      <c r="X13" s="681"/>
      <c r="Y13" s="177"/>
    </row>
    <row r="14" spans="1:27" s="171" customFormat="1" ht="15" customHeight="1">
      <c r="A14" s="196"/>
      <c r="B14" s="172"/>
      <c r="C14" s="172"/>
      <c r="D14" s="172"/>
      <c r="E14" s="172"/>
      <c r="F14" s="172"/>
      <c r="G14" s="172"/>
      <c r="H14" s="172"/>
      <c r="I14" s="172"/>
      <c r="J14" s="172"/>
      <c r="K14" s="172"/>
      <c r="L14" s="172"/>
      <c r="M14" s="177"/>
      <c r="O14" s="172"/>
      <c r="P14" s="172"/>
      <c r="Q14" s="172"/>
      <c r="R14" s="172"/>
      <c r="S14" s="172"/>
      <c r="T14" s="172"/>
      <c r="U14" s="172"/>
      <c r="V14" s="172"/>
      <c r="W14" s="172"/>
      <c r="X14" s="172"/>
      <c r="Y14" s="177"/>
    </row>
    <row r="15" spans="1:27" s="171" customFormat="1" ht="15" customHeight="1">
      <c r="A15" s="196"/>
      <c r="B15" s="172"/>
      <c r="C15" s="172"/>
      <c r="D15" s="172"/>
      <c r="E15" s="684"/>
      <c r="F15" s="684"/>
      <c r="G15" s="684"/>
      <c r="H15" s="684"/>
      <c r="I15" s="684"/>
      <c r="J15" s="684"/>
      <c r="K15" s="684"/>
      <c r="L15" s="684"/>
      <c r="M15" s="197" t="s">
        <v>73</v>
      </c>
      <c r="O15" s="172"/>
      <c r="P15" s="172"/>
      <c r="Q15" s="172"/>
      <c r="R15" s="685"/>
      <c r="S15" s="685"/>
      <c r="T15" s="685"/>
      <c r="U15" s="685"/>
      <c r="V15" s="685"/>
      <c r="W15" s="685"/>
      <c r="X15" s="685"/>
      <c r="Y15" s="197" t="s">
        <v>73</v>
      </c>
    </row>
    <row r="16" spans="1:27" s="171" customFormat="1" ht="15" customHeight="1">
      <c r="A16" s="196"/>
      <c r="B16" s="178"/>
      <c r="C16" s="178"/>
      <c r="D16" s="178"/>
      <c r="E16" s="680"/>
      <c r="F16" s="680"/>
      <c r="G16" s="680"/>
      <c r="H16" s="680"/>
      <c r="I16" s="680"/>
      <c r="J16" s="680"/>
      <c r="K16" s="680"/>
      <c r="L16" s="680"/>
      <c r="M16" s="177"/>
      <c r="O16" s="178"/>
      <c r="P16" s="178"/>
      <c r="Q16" s="178"/>
      <c r="R16" s="681"/>
      <c r="S16" s="681"/>
      <c r="T16" s="681"/>
      <c r="U16" s="681"/>
      <c r="V16" s="681"/>
      <c r="W16" s="681"/>
      <c r="X16" s="681"/>
      <c r="Y16" s="177"/>
    </row>
    <row r="17" spans="1:25" s="171" customFormat="1" ht="15" customHeight="1">
      <c r="A17" s="196"/>
      <c r="B17" s="172"/>
      <c r="C17" s="172"/>
      <c r="D17" s="172"/>
      <c r="E17" s="172"/>
      <c r="F17" s="172"/>
      <c r="G17" s="172"/>
      <c r="H17" s="172"/>
      <c r="I17" s="172"/>
      <c r="J17" s="172"/>
      <c r="K17" s="172"/>
      <c r="L17" s="172"/>
      <c r="M17" s="177"/>
      <c r="O17" s="172"/>
      <c r="P17" s="172"/>
      <c r="Q17" s="172"/>
      <c r="R17" s="172"/>
      <c r="S17" s="172"/>
      <c r="T17" s="172"/>
      <c r="U17" s="172"/>
      <c r="V17" s="172"/>
      <c r="W17" s="172"/>
      <c r="X17" s="172"/>
      <c r="Y17" s="177"/>
    </row>
    <row r="18" spans="1:25" s="171" customFormat="1" ht="15" customHeight="1">
      <c r="A18" s="196"/>
      <c r="B18" s="172"/>
      <c r="C18" s="172"/>
      <c r="D18" s="172"/>
      <c r="E18" s="669"/>
      <c r="F18" s="669"/>
      <c r="G18" s="669"/>
      <c r="H18" s="669"/>
      <c r="I18" s="669"/>
      <c r="J18" s="669"/>
      <c r="K18" s="669"/>
      <c r="L18" s="669"/>
      <c r="M18" s="177"/>
      <c r="O18" s="172"/>
      <c r="P18" s="172"/>
      <c r="Q18" s="172"/>
      <c r="R18" s="671"/>
      <c r="S18" s="671"/>
      <c r="T18" s="671"/>
      <c r="U18" s="671"/>
      <c r="V18" s="671"/>
      <c r="W18" s="671"/>
      <c r="X18" s="671"/>
      <c r="Y18" s="177"/>
    </row>
    <row r="19" spans="1:25" s="171" customFormat="1" ht="15" customHeight="1">
      <c r="A19" s="196"/>
      <c r="B19" s="178"/>
      <c r="C19" s="178"/>
      <c r="D19" s="178"/>
      <c r="E19" s="670"/>
      <c r="F19" s="670"/>
      <c r="G19" s="670"/>
      <c r="H19" s="670"/>
      <c r="I19" s="670"/>
      <c r="J19" s="670"/>
      <c r="K19" s="670"/>
      <c r="L19" s="670"/>
      <c r="M19" s="177"/>
      <c r="O19" s="178"/>
      <c r="P19" s="178"/>
      <c r="Q19" s="178"/>
      <c r="R19" s="672"/>
      <c r="S19" s="672"/>
      <c r="T19" s="672"/>
      <c r="U19" s="672"/>
      <c r="V19" s="672"/>
      <c r="W19" s="672"/>
      <c r="X19" s="672"/>
      <c r="Y19" s="177"/>
    </row>
    <row r="20" spans="1:25" s="171" customFormat="1" ht="10.5" customHeight="1">
      <c r="A20" s="196"/>
      <c r="B20" s="172"/>
      <c r="C20" s="172"/>
      <c r="D20" s="172"/>
      <c r="E20" s="172"/>
      <c r="F20" s="172"/>
      <c r="G20" s="172"/>
      <c r="H20" s="172"/>
      <c r="I20" s="172"/>
      <c r="J20" s="172"/>
      <c r="K20" s="172"/>
      <c r="L20" s="172"/>
      <c r="M20" s="177"/>
      <c r="O20" s="172"/>
      <c r="P20" s="172"/>
      <c r="Q20" s="172"/>
      <c r="R20" s="172"/>
      <c r="S20" s="172"/>
      <c r="T20" s="172"/>
      <c r="U20" s="172"/>
      <c r="V20" s="172"/>
      <c r="W20" s="172"/>
      <c r="X20" s="172"/>
      <c r="Y20" s="177"/>
    </row>
    <row r="21" spans="1:25" s="171" customFormat="1" ht="10.5" customHeight="1">
      <c r="A21" s="198"/>
      <c r="B21" s="199"/>
      <c r="C21" s="199"/>
      <c r="D21" s="199"/>
      <c r="E21" s="199"/>
      <c r="F21" s="199"/>
      <c r="G21" s="199"/>
      <c r="H21" s="199"/>
      <c r="I21" s="199"/>
      <c r="J21" s="199"/>
      <c r="K21" s="199"/>
      <c r="L21" s="199"/>
      <c r="M21" s="200"/>
      <c r="N21" s="201"/>
      <c r="O21" s="199"/>
      <c r="P21" s="199"/>
      <c r="Q21" s="199"/>
      <c r="R21" s="199"/>
      <c r="S21" s="199"/>
      <c r="T21" s="199"/>
      <c r="U21" s="199"/>
      <c r="V21" s="199"/>
      <c r="W21" s="199"/>
      <c r="X21" s="199"/>
      <c r="Y21" s="200"/>
    </row>
    <row r="22" spans="1:25" s="171" customFormat="1" ht="16.5" customHeight="1">
      <c r="A22" s="673"/>
      <c r="B22" s="673"/>
      <c r="C22" s="673"/>
      <c r="D22" s="673"/>
      <c r="E22" s="673"/>
      <c r="F22" s="673"/>
      <c r="G22" s="673"/>
      <c r="H22" s="673"/>
      <c r="I22" s="673"/>
      <c r="J22" s="673"/>
      <c r="K22" s="673"/>
      <c r="L22" s="673"/>
      <c r="M22" s="673"/>
      <c r="N22" s="181"/>
      <c r="O22" s="181"/>
      <c r="P22" s="65"/>
      <c r="Q22" s="65"/>
      <c r="R22" s="182"/>
      <c r="S22" s="182"/>
      <c r="T22" s="183"/>
      <c r="U22" s="181"/>
      <c r="V22" s="181"/>
      <c r="W22" s="181"/>
      <c r="X22" s="181"/>
      <c r="Y22" s="65"/>
    </row>
    <row r="23" spans="1:25" s="171" customFormat="1" ht="18" customHeight="1">
      <c r="A23" s="674"/>
      <c r="B23" s="674"/>
      <c r="C23" s="674"/>
      <c r="D23" s="674"/>
      <c r="E23" s="674"/>
      <c r="F23" s="674"/>
      <c r="G23" s="674"/>
      <c r="H23" s="674"/>
      <c r="I23" s="674"/>
      <c r="J23" s="674"/>
      <c r="K23" s="674"/>
      <c r="L23" s="674"/>
      <c r="M23" s="674"/>
      <c r="N23" s="73"/>
      <c r="O23" s="73"/>
      <c r="P23" s="81"/>
      <c r="Q23" s="68"/>
      <c r="R23" s="68"/>
      <c r="S23" s="68"/>
      <c r="T23" s="68"/>
      <c r="U23" s="73"/>
      <c r="V23" s="73"/>
      <c r="W23" s="73"/>
      <c r="X23" s="73"/>
      <c r="Y23" s="68"/>
    </row>
    <row r="24" spans="1:25" s="171" customFormat="1" ht="25.5" customHeight="1">
      <c r="A24" s="172"/>
      <c r="B24" s="176"/>
      <c r="C24" s="675"/>
      <c r="D24" s="675"/>
      <c r="E24" s="176"/>
      <c r="F24" s="676"/>
      <c r="G24" s="676"/>
      <c r="H24" s="676"/>
      <c r="I24" s="676"/>
      <c r="J24" s="676"/>
      <c r="K24" s="676"/>
      <c r="L24" s="172"/>
      <c r="M24" s="172"/>
      <c r="N24" s="73"/>
      <c r="O24" s="2"/>
      <c r="P24" s="73"/>
      <c r="Q24" s="73"/>
      <c r="R24" s="73"/>
      <c r="S24" s="73"/>
      <c r="T24" s="73"/>
      <c r="U24" s="73"/>
      <c r="V24" s="73"/>
      <c r="W24" s="73"/>
      <c r="X24" s="73"/>
      <c r="Y24" s="73"/>
    </row>
    <row r="25" spans="1:25" s="171" customFormat="1" ht="26.1" customHeight="1">
      <c r="B25" s="172"/>
      <c r="C25" s="172"/>
      <c r="D25" s="677"/>
      <c r="E25" s="677"/>
      <c r="F25" s="677"/>
      <c r="G25" s="677"/>
      <c r="H25" s="677"/>
      <c r="I25" s="677"/>
      <c r="J25" s="677"/>
      <c r="K25" s="677"/>
      <c r="L25" s="677"/>
      <c r="M25" s="172"/>
      <c r="N25" s="68"/>
      <c r="O25" s="73"/>
      <c r="P25" s="73"/>
      <c r="Q25" s="73"/>
      <c r="R25" s="73"/>
      <c r="S25" s="73"/>
      <c r="T25" s="73"/>
      <c r="U25" s="73"/>
      <c r="V25" s="73"/>
      <c r="W25" s="73"/>
      <c r="X25" s="73"/>
      <c r="Y25" s="73"/>
    </row>
    <row r="26" spans="1:25" s="171" customFormat="1" ht="15" customHeight="1">
      <c r="B26" s="678"/>
      <c r="C26" s="678"/>
      <c r="D26" s="678"/>
      <c r="E26" s="678"/>
      <c r="F26" s="678"/>
      <c r="G26" s="678"/>
      <c r="H26" s="678"/>
      <c r="I26" s="678"/>
      <c r="J26" s="678"/>
      <c r="K26" s="678"/>
      <c r="L26" s="678"/>
      <c r="M26" s="172"/>
      <c r="N26" s="68"/>
      <c r="O26" s="73"/>
      <c r="P26" s="73"/>
      <c r="Q26" s="73"/>
      <c r="R26" s="73"/>
      <c r="S26" s="73"/>
      <c r="T26" s="73"/>
      <c r="U26" s="73"/>
      <c r="V26" s="73"/>
      <c r="W26" s="73"/>
      <c r="X26" s="73"/>
      <c r="Y26" s="73"/>
    </row>
    <row r="27" spans="1:25" s="171" customFormat="1" ht="15" customHeight="1">
      <c r="B27" s="678"/>
      <c r="C27" s="678"/>
      <c r="D27" s="678"/>
      <c r="E27" s="678"/>
      <c r="F27" s="678"/>
      <c r="G27" s="678"/>
      <c r="H27" s="678"/>
      <c r="I27" s="678"/>
      <c r="J27" s="678"/>
      <c r="K27" s="678"/>
      <c r="L27" s="678"/>
      <c r="M27" s="172"/>
      <c r="N27" s="68"/>
      <c r="O27" s="73"/>
      <c r="P27" s="73"/>
      <c r="Q27" s="73"/>
      <c r="R27" s="73"/>
      <c r="S27" s="73"/>
      <c r="T27" s="73"/>
      <c r="U27" s="73"/>
      <c r="V27" s="73"/>
      <c r="W27" s="73"/>
      <c r="X27" s="73"/>
      <c r="Y27" s="73"/>
    </row>
    <row r="28" spans="1:25" s="171" customFormat="1" ht="15" customHeight="1">
      <c r="B28" s="172"/>
      <c r="C28" s="172"/>
      <c r="D28" s="172"/>
      <c r="E28" s="172"/>
      <c r="F28" s="172"/>
      <c r="G28" s="172"/>
      <c r="H28" s="172"/>
      <c r="I28" s="172"/>
      <c r="J28" s="172"/>
      <c r="K28" s="172"/>
      <c r="L28" s="172"/>
      <c r="M28" s="172"/>
      <c r="N28" s="68"/>
      <c r="O28" s="73"/>
      <c r="P28" s="73"/>
      <c r="Q28" s="73"/>
      <c r="R28" s="73"/>
      <c r="S28" s="73"/>
      <c r="T28" s="73"/>
      <c r="U28" s="73"/>
      <c r="V28" s="73"/>
      <c r="W28" s="73"/>
      <c r="X28" s="73"/>
      <c r="Y28" s="73"/>
    </row>
    <row r="29" spans="1:25" s="171" customFormat="1" ht="15" customHeight="1">
      <c r="B29" s="172"/>
      <c r="C29" s="172"/>
      <c r="D29" s="172"/>
      <c r="E29" s="677"/>
      <c r="F29" s="677"/>
      <c r="G29" s="677"/>
      <c r="H29" s="677"/>
      <c r="I29" s="677"/>
      <c r="J29" s="677"/>
      <c r="K29" s="677"/>
      <c r="L29" s="677"/>
      <c r="M29" s="176"/>
      <c r="N29" s="68"/>
      <c r="O29" s="73"/>
      <c r="P29" s="73"/>
      <c r="Q29" s="73"/>
      <c r="R29" s="73"/>
      <c r="S29" s="73"/>
      <c r="T29" s="73"/>
      <c r="U29" s="73"/>
      <c r="V29" s="73"/>
      <c r="W29" s="73"/>
      <c r="X29" s="73"/>
      <c r="Y29" s="73"/>
    </row>
    <row r="30" spans="1:25" s="171" customFormat="1" ht="15" customHeight="1">
      <c r="B30" s="172"/>
      <c r="C30" s="172"/>
      <c r="D30" s="172"/>
      <c r="E30" s="677"/>
      <c r="F30" s="677"/>
      <c r="G30" s="677"/>
      <c r="H30" s="677"/>
      <c r="I30" s="677"/>
      <c r="J30" s="677"/>
      <c r="K30" s="677"/>
      <c r="L30" s="677"/>
      <c r="M30" s="172"/>
      <c r="N30" s="68"/>
      <c r="O30" s="73"/>
      <c r="P30" s="73"/>
      <c r="Q30" s="73"/>
      <c r="R30" s="73"/>
      <c r="S30" s="73"/>
      <c r="T30" s="73"/>
      <c r="U30" s="73"/>
      <c r="V30" s="73"/>
      <c r="W30" s="73"/>
      <c r="X30" s="73"/>
      <c r="Y30" s="73"/>
    </row>
    <row r="31" spans="1:25" s="171" customFormat="1" ht="15" customHeight="1">
      <c r="B31" s="172"/>
      <c r="C31" s="172"/>
      <c r="D31" s="172"/>
      <c r="E31" s="172"/>
      <c r="F31" s="172"/>
      <c r="G31" s="172"/>
      <c r="H31" s="172"/>
      <c r="I31" s="172"/>
      <c r="J31" s="172"/>
      <c r="K31" s="172"/>
      <c r="L31" s="172"/>
      <c r="M31" s="172"/>
      <c r="N31" s="68"/>
      <c r="O31" s="73"/>
      <c r="P31" s="73"/>
      <c r="Q31" s="73"/>
      <c r="R31" s="73"/>
      <c r="S31" s="73"/>
      <c r="T31" s="73"/>
      <c r="U31" s="73"/>
      <c r="V31" s="73"/>
      <c r="W31" s="73"/>
      <c r="X31" s="73"/>
      <c r="Y31" s="73"/>
    </row>
    <row r="32" spans="1:25" s="171" customFormat="1" ht="15" customHeight="1">
      <c r="B32" s="172"/>
      <c r="C32" s="172"/>
      <c r="D32" s="172"/>
      <c r="E32" s="669"/>
      <c r="F32" s="669"/>
      <c r="G32" s="669"/>
      <c r="H32" s="669"/>
      <c r="I32" s="669"/>
      <c r="J32" s="669"/>
      <c r="K32" s="669"/>
      <c r="L32" s="669"/>
      <c r="M32" s="172"/>
      <c r="N32" s="68"/>
      <c r="O32" s="73"/>
      <c r="P32" s="73"/>
      <c r="Q32" s="73"/>
      <c r="R32" s="73"/>
      <c r="S32" s="73"/>
      <c r="T32" s="73"/>
      <c r="U32" s="73"/>
      <c r="V32" s="73"/>
      <c r="W32" s="73"/>
      <c r="X32" s="73"/>
      <c r="Y32" s="73"/>
    </row>
    <row r="33" spans="1:25" s="171" customFormat="1" ht="15" customHeight="1">
      <c r="B33" s="172"/>
      <c r="C33" s="172"/>
      <c r="D33" s="172"/>
      <c r="E33" s="669"/>
      <c r="F33" s="669"/>
      <c r="G33" s="669"/>
      <c r="H33" s="669"/>
      <c r="I33" s="669"/>
      <c r="J33" s="669"/>
      <c r="K33" s="669"/>
      <c r="L33" s="669"/>
      <c r="M33" s="172"/>
      <c r="N33" s="68"/>
      <c r="O33" s="73"/>
      <c r="P33" s="73"/>
      <c r="Q33" s="73"/>
      <c r="R33" s="73"/>
      <c r="S33" s="73"/>
      <c r="T33" s="73"/>
      <c r="U33" s="73"/>
      <c r="V33" s="73"/>
      <c r="W33" s="73"/>
      <c r="X33" s="73"/>
      <c r="Y33" s="73"/>
    </row>
    <row r="34" spans="1:25" s="171" customFormat="1" ht="10.5" customHeight="1">
      <c r="B34" s="172"/>
      <c r="C34" s="172"/>
      <c r="D34" s="172"/>
      <c r="E34" s="172"/>
      <c r="F34" s="172"/>
      <c r="G34" s="172"/>
      <c r="H34" s="172"/>
      <c r="I34" s="172"/>
      <c r="J34" s="172"/>
      <c r="K34" s="172"/>
      <c r="L34" s="172"/>
      <c r="M34" s="172"/>
      <c r="N34" s="68"/>
      <c r="O34" s="73"/>
      <c r="P34" s="73"/>
      <c r="Q34" s="73"/>
      <c r="R34" s="73"/>
      <c r="S34" s="73"/>
      <c r="T34" s="73"/>
      <c r="U34" s="73"/>
      <c r="V34" s="73"/>
      <c r="W34" s="73"/>
      <c r="X34" s="73"/>
      <c r="Y34" s="73"/>
    </row>
    <row r="35" spans="1:25" s="171" customFormat="1" ht="10.5" customHeight="1">
      <c r="B35" s="172"/>
      <c r="C35" s="172"/>
      <c r="D35" s="172"/>
      <c r="E35" s="172"/>
      <c r="F35" s="172"/>
      <c r="G35" s="172"/>
      <c r="H35" s="172"/>
      <c r="I35" s="172"/>
      <c r="J35" s="172"/>
      <c r="K35" s="172"/>
      <c r="L35" s="172"/>
      <c r="M35" s="172"/>
      <c r="N35" s="68"/>
      <c r="O35" s="73"/>
      <c r="P35" s="73"/>
      <c r="Q35" s="73"/>
      <c r="R35" s="73"/>
      <c r="S35" s="73"/>
      <c r="T35" s="73"/>
      <c r="U35" s="73"/>
      <c r="V35" s="73"/>
      <c r="W35" s="73"/>
      <c r="X35" s="73"/>
      <c r="Y35" s="73"/>
    </row>
    <row r="36" spans="1:25" s="171" customFormat="1" ht="8.25" customHeight="1">
      <c r="N36" s="68"/>
      <c r="O36" s="68"/>
      <c r="P36" s="68"/>
      <c r="Q36" s="68"/>
      <c r="R36" s="68"/>
      <c r="S36" s="68"/>
      <c r="T36" s="68"/>
      <c r="U36" s="68"/>
      <c r="V36" s="68"/>
      <c r="W36" s="68"/>
      <c r="X36" s="68"/>
      <c r="Y36" s="68"/>
    </row>
    <row r="37" spans="1:25" s="171" customFormat="1" ht="17.25" customHeight="1">
      <c r="A37" s="679"/>
      <c r="B37" s="679"/>
      <c r="C37" s="679"/>
      <c r="D37" s="679"/>
      <c r="E37" s="679"/>
      <c r="F37" s="679"/>
      <c r="G37" s="679"/>
      <c r="H37" s="679"/>
      <c r="I37" s="679"/>
      <c r="J37" s="679"/>
      <c r="K37" s="679"/>
      <c r="L37" s="679"/>
      <c r="M37" s="679"/>
      <c r="N37" s="679"/>
      <c r="O37" s="679"/>
      <c r="P37" s="679"/>
      <c r="Q37" s="679"/>
      <c r="R37" s="679"/>
      <c r="S37" s="679"/>
      <c r="T37" s="679"/>
      <c r="U37" s="679"/>
      <c r="V37" s="679"/>
      <c r="W37" s="679"/>
      <c r="X37" s="679"/>
      <c r="Y37" s="679"/>
    </row>
    <row r="38" spans="1:25" s="171" customFormat="1" ht="17.25" customHeight="1">
      <c r="A38" s="679"/>
      <c r="B38" s="679"/>
      <c r="C38" s="679"/>
      <c r="D38" s="679"/>
      <c r="E38" s="679"/>
      <c r="F38" s="679"/>
      <c r="G38" s="679"/>
      <c r="H38" s="679"/>
      <c r="I38" s="679"/>
      <c r="J38" s="679"/>
      <c r="K38" s="679"/>
      <c r="L38" s="679"/>
      <c r="M38" s="679"/>
      <c r="N38" s="679"/>
      <c r="O38" s="679"/>
      <c r="P38" s="679"/>
      <c r="Q38" s="679"/>
      <c r="R38" s="679"/>
      <c r="S38" s="679"/>
      <c r="T38" s="679"/>
      <c r="U38" s="679"/>
      <c r="V38" s="679"/>
      <c r="W38" s="679"/>
      <c r="X38" s="679"/>
      <c r="Y38" s="679"/>
    </row>
    <row r="39" spans="1:25" s="171" customFormat="1" ht="34.5" customHeight="1">
      <c r="A39" s="668"/>
      <c r="B39" s="655"/>
      <c r="C39" s="655"/>
      <c r="D39" s="655"/>
      <c r="E39" s="655"/>
      <c r="F39" s="655"/>
      <c r="G39" s="655"/>
      <c r="H39" s="655"/>
      <c r="I39" s="655"/>
      <c r="J39" s="655"/>
      <c r="K39" s="655"/>
      <c r="L39" s="655"/>
      <c r="M39" s="655"/>
      <c r="N39" s="655"/>
      <c r="O39" s="655"/>
      <c r="P39" s="655"/>
      <c r="Q39" s="655"/>
      <c r="R39" s="655"/>
      <c r="S39" s="655"/>
      <c r="T39" s="655"/>
      <c r="U39" s="655"/>
      <c r="V39" s="655"/>
      <c r="W39" s="655"/>
      <c r="X39" s="179"/>
    </row>
    <row r="40" spans="1:25" s="171" customFormat="1" ht="46.5" customHeight="1">
      <c r="A40" s="665"/>
      <c r="B40" s="666"/>
      <c r="C40" s="666"/>
      <c r="D40" s="666"/>
      <c r="E40" s="666"/>
      <c r="F40" s="666"/>
      <c r="G40" s="666"/>
      <c r="H40" s="666"/>
      <c r="I40" s="666"/>
      <c r="J40" s="666"/>
      <c r="K40" s="666"/>
      <c r="L40" s="666"/>
      <c r="M40" s="666"/>
      <c r="N40" s="666"/>
      <c r="O40" s="666"/>
      <c r="P40" s="666"/>
      <c r="Q40" s="666"/>
      <c r="R40" s="666"/>
      <c r="S40" s="666"/>
      <c r="T40" s="666"/>
      <c r="U40" s="666"/>
      <c r="V40" s="666"/>
      <c r="W40" s="666"/>
      <c r="X40" s="172"/>
    </row>
    <row r="41" spans="1:25" s="171" customFormat="1" ht="36" customHeight="1">
      <c r="A41" s="667"/>
      <c r="B41" s="654"/>
      <c r="C41" s="654"/>
      <c r="D41" s="654"/>
      <c r="E41" s="654"/>
      <c r="F41" s="654"/>
      <c r="G41" s="654"/>
      <c r="H41" s="654"/>
      <c r="I41" s="654"/>
      <c r="J41" s="654"/>
      <c r="K41" s="654"/>
      <c r="L41" s="654"/>
      <c r="M41" s="654"/>
      <c r="N41" s="654"/>
      <c r="O41" s="654"/>
      <c r="P41" s="655"/>
      <c r="Q41" s="655"/>
      <c r="R41" s="655"/>
      <c r="S41" s="655"/>
      <c r="T41" s="655"/>
      <c r="U41" s="655"/>
      <c r="V41" s="655"/>
      <c r="W41" s="655"/>
      <c r="X41" s="179"/>
    </row>
    <row r="42" spans="1:25" s="170" customFormat="1" ht="30" customHeight="1">
      <c r="A42" s="656"/>
      <c r="B42" s="657"/>
      <c r="C42" s="657"/>
      <c r="D42" s="658"/>
      <c r="E42" s="658"/>
      <c r="F42" s="658"/>
      <c r="G42" s="658"/>
      <c r="H42" s="658"/>
      <c r="I42" s="658"/>
      <c r="J42" s="658"/>
      <c r="K42" s="658"/>
      <c r="L42" s="658"/>
      <c r="M42" s="659"/>
      <c r="N42" s="660"/>
      <c r="O42" s="661"/>
      <c r="P42" s="662"/>
      <c r="Q42" s="663"/>
      <c r="R42" s="663"/>
      <c r="S42" s="663"/>
      <c r="T42" s="663"/>
      <c r="U42" s="663"/>
      <c r="V42" s="663"/>
      <c r="W42" s="663"/>
      <c r="X42" s="663"/>
      <c r="Y42" s="664"/>
    </row>
    <row r="43" spans="1:25" s="171" customFormat="1" ht="51.75" customHeight="1">
      <c r="A43" s="647"/>
      <c r="B43" s="648"/>
      <c r="C43" s="648"/>
      <c r="D43" s="649"/>
      <c r="E43" s="650"/>
      <c r="F43" s="650"/>
      <c r="G43" s="650"/>
      <c r="H43" s="650"/>
      <c r="I43" s="650"/>
      <c r="J43" s="650"/>
      <c r="K43" s="650"/>
      <c r="L43" s="650"/>
      <c r="M43" s="650"/>
      <c r="N43" s="650"/>
      <c r="O43" s="650"/>
      <c r="P43" s="650"/>
      <c r="Q43" s="650"/>
      <c r="R43" s="650"/>
      <c r="S43" s="650"/>
      <c r="T43" s="650"/>
      <c r="U43" s="650"/>
      <c r="V43" s="650"/>
      <c r="W43" s="650"/>
      <c r="X43" s="650"/>
      <c r="Y43" s="651"/>
    </row>
    <row r="44" spans="1:25" s="171" customFormat="1" ht="34.5" customHeight="1">
      <c r="A44" s="652"/>
      <c r="B44" s="653"/>
      <c r="C44" s="653"/>
      <c r="D44" s="654"/>
      <c r="E44" s="654"/>
      <c r="F44" s="654"/>
      <c r="G44" s="654"/>
      <c r="H44" s="654"/>
      <c r="I44" s="654"/>
      <c r="J44" s="654"/>
      <c r="K44" s="654"/>
      <c r="L44" s="654"/>
      <c r="M44" s="654"/>
      <c r="N44" s="654"/>
      <c r="O44" s="654"/>
      <c r="P44" s="655"/>
      <c r="Q44" s="655"/>
      <c r="R44" s="655"/>
      <c r="S44" s="655"/>
      <c r="T44" s="655"/>
      <c r="U44" s="655"/>
      <c r="V44" s="655"/>
      <c r="W44" s="655"/>
      <c r="X44" s="179"/>
    </row>
    <row r="45" spans="1:25" s="170" customFormat="1" ht="30" customHeight="1">
      <c r="A45" s="656"/>
      <c r="B45" s="657"/>
      <c r="C45" s="657"/>
      <c r="D45" s="658"/>
      <c r="E45" s="658"/>
      <c r="F45" s="658"/>
      <c r="G45" s="658"/>
      <c r="H45" s="658"/>
      <c r="I45" s="658"/>
      <c r="J45" s="658"/>
      <c r="K45" s="658"/>
      <c r="L45" s="658"/>
      <c r="M45" s="659"/>
      <c r="N45" s="660"/>
      <c r="O45" s="661"/>
      <c r="P45" s="662"/>
      <c r="Q45" s="663"/>
      <c r="R45" s="663"/>
      <c r="S45" s="663"/>
      <c r="T45" s="663"/>
      <c r="U45" s="663"/>
      <c r="V45" s="663"/>
      <c r="W45" s="663"/>
      <c r="X45" s="663"/>
      <c r="Y45" s="664"/>
    </row>
    <row r="46" spans="1:25" s="171" customFormat="1" ht="51.75" customHeight="1">
      <c r="A46" s="647"/>
      <c r="B46" s="648"/>
      <c r="C46" s="648"/>
      <c r="D46" s="649"/>
      <c r="E46" s="650"/>
      <c r="F46" s="650"/>
      <c r="G46" s="650"/>
      <c r="H46" s="650"/>
      <c r="I46" s="650"/>
      <c r="J46" s="650"/>
      <c r="K46" s="650"/>
      <c r="L46" s="650"/>
      <c r="M46" s="650"/>
      <c r="N46" s="650"/>
      <c r="O46" s="650"/>
      <c r="P46" s="650"/>
      <c r="Q46" s="650"/>
      <c r="R46" s="650"/>
      <c r="S46" s="650"/>
      <c r="T46" s="650"/>
      <c r="U46" s="650"/>
      <c r="V46" s="650"/>
      <c r="W46" s="650"/>
      <c r="X46" s="650"/>
      <c r="Y46" s="651"/>
    </row>
  </sheetData>
  <sheetProtection algorithmName="SHA-512" hashValue="eG5+odO/zHbz68Rdf3hsIgCfXMCZt7GPhE4pQ0G1HXNQUtUwUNo8nIJd8EG3ifU+AFDfU1I9q5WinGqbRNh6qw==" saltValue="0P7F99TlgjJddfrZ7IHKAg==" spinCount="100000" sheet="1" formatCells="0" selectLockedCells="1"/>
  <protectedRanges>
    <protectedRange sqref="O42:W42 O45:W45 D43:W43 D46:W46 D42:L42 D45:L45" name="範囲1"/>
  </protectedRanges>
  <mergeCells count="46">
    <mergeCell ref="A8:M8"/>
    <mergeCell ref="N8:Y8"/>
    <mergeCell ref="A1:Y1"/>
    <mergeCell ref="A2:Y2"/>
    <mergeCell ref="A3:Y3"/>
    <mergeCell ref="A7:Y7"/>
    <mergeCell ref="A5:Y5"/>
    <mergeCell ref="A9:M9"/>
    <mergeCell ref="N9:Y9"/>
    <mergeCell ref="C10:D10"/>
    <mergeCell ref="F10:K10"/>
    <mergeCell ref="P10:Q10"/>
    <mergeCell ref="S10:X10"/>
    <mergeCell ref="D11:L11"/>
    <mergeCell ref="Q11:X11"/>
    <mergeCell ref="B12:L13"/>
    <mergeCell ref="O12:X13"/>
    <mergeCell ref="E15:L16"/>
    <mergeCell ref="R15:X16"/>
    <mergeCell ref="A39:W39"/>
    <mergeCell ref="E18:L19"/>
    <mergeCell ref="R18:X19"/>
    <mergeCell ref="A22:M22"/>
    <mergeCell ref="A23:M23"/>
    <mergeCell ref="C24:D24"/>
    <mergeCell ref="F24:K24"/>
    <mergeCell ref="D25:L25"/>
    <mergeCell ref="B26:L27"/>
    <mergeCell ref="E29:L30"/>
    <mergeCell ref="E32:L33"/>
    <mergeCell ref="A37:Y38"/>
    <mergeCell ref="A40:W40"/>
    <mergeCell ref="A41:W41"/>
    <mergeCell ref="A42:C42"/>
    <mergeCell ref="D42:L42"/>
    <mergeCell ref="M42:O42"/>
    <mergeCell ref="P42:Y42"/>
    <mergeCell ref="A46:C46"/>
    <mergeCell ref="D46:Y46"/>
    <mergeCell ref="A43:C43"/>
    <mergeCell ref="D43:Y43"/>
    <mergeCell ref="A44:W44"/>
    <mergeCell ref="A45:C45"/>
    <mergeCell ref="D45:L45"/>
    <mergeCell ref="M45:O45"/>
    <mergeCell ref="P45:Y45"/>
  </mergeCells>
  <phoneticPr fontId="1"/>
  <printOptions horizontalCentered="1"/>
  <pageMargins left="0.39370078740157483" right="0.39370078740157483" top="0.78740157480314965" bottom="0.39370078740157483" header="0.23622047244094491" footer="0.19685039370078741"/>
  <pageSetup paperSize="9" scale="86" orientation="portrait" r:id="rId1"/>
  <headerFooter alignWithMargins="0">
    <oddHeader>&amp;R&amp;"Times New Roman,太字"&amp;20Form 4</oddHeader>
    <oddFooter>&amp;C&amp;"ＭＳ Ｐゴシック,太字"&amp;9(&amp;"ＭＳ Ｐ明朝,太字"博士前期課程&amp;"ＭＳ Ｐゴシック,太字" / &amp;"Times New Roman,太字"Master's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52"/>
  <sheetViews>
    <sheetView showGridLines="0" tabSelected="1" view="pageBreakPreview" topLeftCell="A13" zoomScaleNormal="100" zoomScaleSheetLayoutView="100" workbookViewId="0">
      <selection activeCell="E22" sqref="E22:X28"/>
    </sheetView>
  </sheetViews>
  <sheetFormatPr defaultRowHeight="20.100000000000001" customHeight="1"/>
  <cols>
    <col min="1" max="7" width="3.625" style="148" customWidth="1"/>
    <col min="8" max="8" width="4.625" style="148" customWidth="1"/>
    <col min="9" max="23" width="3.625" style="148" customWidth="1"/>
    <col min="24" max="24" width="5.125" style="148" customWidth="1"/>
    <col min="25" max="26" width="3.625" style="148" customWidth="1"/>
    <col min="27" max="16384" width="9" style="148"/>
  </cols>
  <sheetData>
    <row r="1" spans="1:24" ht="24" customHeight="1">
      <c r="A1" s="761" t="str">
        <f>Form1!A1&amp;"年度"&amp;Form1!C1&amp;"入学・"&amp;IF(Form1!C1="4月",Form1!A1,Form1!A1+1)&amp;"年度"&amp;IF(Form1!C1="4月","10月","4月")&amp;"入学"&amp;CHAR(10)&amp;"北九州市立大学大学院 国際環境工学研究科"&amp;CHAR(10)&amp;IF(Form1!C1="4月","April","October")&amp;", "&amp;Form1!A1&amp; " Enrollment or "&amp;IF(Form1!C1="4月","October","April")&amp;", "&amp;IF(Form1!C1="4月",Form1!A1,Form1!A1+1)&amp;" Enrollment "</f>
        <v xml:space="preserve">2025年度4月入学・2025年度10月入学
北九州市立大学大学院 国際環境工学研究科
April, 2025 Enrollment or October, 2025 Enrollment </v>
      </c>
      <c r="B1" s="761"/>
      <c r="C1" s="761"/>
      <c r="D1" s="761"/>
      <c r="E1" s="761"/>
      <c r="F1" s="761"/>
      <c r="G1" s="761"/>
      <c r="H1" s="761"/>
      <c r="I1" s="761"/>
      <c r="J1" s="761"/>
      <c r="K1" s="761"/>
      <c r="L1" s="761"/>
      <c r="M1" s="761"/>
      <c r="N1" s="761"/>
      <c r="O1" s="761"/>
      <c r="P1" s="87"/>
      <c r="Q1" s="781" t="s">
        <v>29</v>
      </c>
      <c r="R1" s="782"/>
      <c r="S1" s="783"/>
      <c r="T1" s="88" t="s">
        <v>27</v>
      </c>
      <c r="U1" s="88"/>
      <c r="V1" s="88"/>
      <c r="W1" s="88"/>
      <c r="X1" s="89"/>
    </row>
    <row r="2" spans="1:24" ht="24" customHeight="1">
      <c r="A2" s="761"/>
      <c r="B2" s="761"/>
      <c r="C2" s="761"/>
      <c r="D2" s="761"/>
      <c r="E2" s="761"/>
      <c r="F2" s="761"/>
      <c r="G2" s="761"/>
      <c r="H2" s="761"/>
      <c r="I2" s="761"/>
      <c r="J2" s="761"/>
      <c r="K2" s="761"/>
      <c r="L2" s="761"/>
      <c r="M2" s="761"/>
      <c r="N2" s="761"/>
      <c r="O2" s="761"/>
      <c r="P2" s="90"/>
      <c r="Q2" s="784" t="s">
        <v>28</v>
      </c>
      <c r="R2" s="785"/>
      <c r="S2" s="786"/>
      <c r="T2" s="91"/>
      <c r="U2" s="91"/>
      <c r="V2" s="91"/>
      <c r="W2" s="91"/>
      <c r="X2" s="92"/>
    </row>
    <row r="3" spans="1:24" ht="24" customHeight="1">
      <c r="A3" s="674" t="s">
        <v>198</v>
      </c>
      <c r="B3" s="674"/>
      <c r="C3" s="674"/>
      <c r="D3" s="674"/>
      <c r="E3" s="674"/>
      <c r="F3" s="674"/>
      <c r="G3" s="674"/>
      <c r="H3" s="674"/>
      <c r="I3" s="674"/>
      <c r="J3" s="674"/>
      <c r="K3" s="674"/>
      <c r="L3" s="674"/>
      <c r="M3" s="674"/>
      <c r="N3" s="674"/>
      <c r="O3" s="674"/>
      <c r="P3" s="674"/>
      <c r="Q3" s="93"/>
      <c r="R3" s="93"/>
      <c r="S3" s="93"/>
      <c r="T3" s="93"/>
      <c r="U3" s="93"/>
      <c r="V3" s="93"/>
      <c r="W3" s="93"/>
      <c r="X3" s="93"/>
    </row>
    <row r="4" spans="1:24" ht="20.100000000000001" customHeight="1">
      <c r="A4" s="787" t="s">
        <v>47</v>
      </c>
      <c r="B4" s="788"/>
      <c r="C4" s="788"/>
      <c r="D4" s="788"/>
      <c r="E4" s="788"/>
      <c r="F4" s="788"/>
      <c r="G4" s="788"/>
      <c r="H4" s="788"/>
      <c r="I4" s="788"/>
      <c r="J4" s="788"/>
      <c r="K4" s="788"/>
      <c r="L4" s="788"/>
      <c r="M4" s="788"/>
      <c r="N4" s="788"/>
      <c r="O4" s="788"/>
      <c r="P4" s="788"/>
      <c r="Q4" s="788"/>
      <c r="R4" s="788"/>
      <c r="S4" s="788"/>
      <c r="T4" s="788"/>
      <c r="U4" s="788"/>
      <c r="V4" s="788"/>
      <c r="W4" s="788"/>
      <c r="X4" s="788"/>
    </row>
    <row r="5" spans="1:24" ht="20.100000000000001" customHeight="1" thickBot="1">
      <c r="A5" s="789"/>
      <c r="B5" s="789"/>
      <c r="C5" s="789"/>
      <c r="D5" s="789"/>
      <c r="E5" s="789"/>
      <c r="F5" s="789"/>
      <c r="G5" s="789"/>
      <c r="H5" s="789"/>
      <c r="I5" s="789"/>
      <c r="J5" s="789"/>
      <c r="K5" s="789"/>
      <c r="L5" s="789"/>
      <c r="M5" s="789"/>
      <c r="N5" s="789"/>
      <c r="O5" s="789"/>
      <c r="P5" s="789"/>
      <c r="Q5" s="789"/>
      <c r="R5" s="789"/>
      <c r="S5" s="789"/>
      <c r="T5" s="789"/>
      <c r="U5" s="789"/>
      <c r="V5" s="789"/>
      <c r="W5" s="789"/>
      <c r="X5" s="789"/>
    </row>
    <row r="6" spans="1:24" ht="20.100000000000001" customHeight="1">
      <c r="A6" s="754" t="s">
        <v>143</v>
      </c>
      <c r="B6" s="755"/>
      <c r="C6" s="755"/>
      <c r="D6" s="755"/>
      <c r="E6" s="756"/>
      <c r="F6" s="801" t="str">
        <f>IF(Form1!D10="","",Form1!D10)</f>
        <v/>
      </c>
      <c r="G6" s="802"/>
      <c r="H6" s="802"/>
      <c r="I6" s="802"/>
      <c r="J6" s="802"/>
      <c r="K6" s="802"/>
      <c r="L6" s="802"/>
      <c r="M6" s="802"/>
      <c r="N6" s="803"/>
      <c r="O6" s="741" t="str">
        <f>IF(Form1!M10="","",Form1!M10)</f>
        <v/>
      </c>
      <c r="P6" s="742"/>
      <c r="Q6" s="742"/>
      <c r="R6" s="742"/>
      <c r="S6" s="742"/>
      <c r="T6" s="742"/>
      <c r="U6" s="742"/>
      <c r="V6" s="742"/>
      <c r="W6" s="742"/>
      <c r="X6" s="743"/>
    </row>
    <row r="7" spans="1:24" ht="17.25" customHeight="1">
      <c r="A7" s="795" t="s">
        <v>144</v>
      </c>
      <c r="B7" s="796"/>
      <c r="C7" s="796"/>
      <c r="D7" s="796"/>
      <c r="E7" s="797"/>
      <c r="F7" s="744" t="str">
        <f>IF(Form1!$D$12="","",Form1!$D$12)</f>
        <v/>
      </c>
      <c r="G7" s="745"/>
      <c r="H7" s="745"/>
      <c r="I7" s="745"/>
      <c r="J7" s="745"/>
      <c r="K7" s="745"/>
      <c r="L7" s="745"/>
      <c r="M7" s="745"/>
      <c r="N7" s="746"/>
      <c r="O7" s="750" t="str">
        <f>IF(Form1!$M$12="","",Form1!$M$12)</f>
        <v/>
      </c>
      <c r="P7" s="745"/>
      <c r="Q7" s="745"/>
      <c r="R7" s="745"/>
      <c r="S7" s="745"/>
      <c r="T7" s="745"/>
      <c r="U7" s="745"/>
      <c r="V7" s="745"/>
      <c r="W7" s="745"/>
      <c r="X7" s="751"/>
    </row>
    <row r="8" spans="1:24" ht="17.25" customHeight="1">
      <c r="A8" s="798"/>
      <c r="B8" s="799"/>
      <c r="C8" s="799"/>
      <c r="D8" s="799"/>
      <c r="E8" s="800"/>
      <c r="F8" s="747"/>
      <c r="G8" s="748"/>
      <c r="H8" s="748"/>
      <c r="I8" s="748"/>
      <c r="J8" s="748"/>
      <c r="K8" s="748"/>
      <c r="L8" s="748"/>
      <c r="M8" s="748"/>
      <c r="N8" s="749"/>
      <c r="O8" s="752"/>
      <c r="P8" s="748"/>
      <c r="Q8" s="748"/>
      <c r="R8" s="748"/>
      <c r="S8" s="748"/>
      <c r="T8" s="748"/>
      <c r="U8" s="748"/>
      <c r="V8" s="748"/>
      <c r="W8" s="748"/>
      <c r="X8" s="753"/>
    </row>
    <row r="9" spans="1:24" ht="27" customHeight="1">
      <c r="A9" s="607" t="s">
        <v>145</v>
      </c>
      <c r="B9" s="790"/>
      <c r="C9" s="790"/>
      <c r="D9" s="790"/>
      <c r="E9" s="791"/>
      <c r="F9" s="735" t="str">
        <f>IF(Form1!$A$31=TRUE,Form1!$B$31,IF(Form1!$A$35=TRUE,Form1!$B$35,IF(Form1!$A$40=TRUE,Form1!$B$40,"")))</f>
        <v/>
      </c>
      <c r="G9" s="736"/>
      <c r="H9" s="736"/>
      <c r="I9" s="736"/>
      <c r="J9" s="736"/>
      <c r="K9" s="736"/>
      <c r="L9" s="736"/>
      <c r="M9" s="736"/>
      <c r="N9" s="736"/>
      <c r="O9" s="736"/>
      <c r="P9" s="736"/>
      <c r="Q9" s="736"/>
      <c r="R9" s="736"/>
      <c r="S9" s="736"/>
      <c r="T9" s="736"/>
      <c r="U9" s="736"/>
      <c r="V9" s="736"/>
      <c r="W9" s="736"/>
      <c r="X9" s="737"/>
    </row>
    <row r="10" spans="1:24" ht="27" customHeight="1">
      <c r="A10" s="792" t="s">
        <v>169</v>
      </c>
      <c r="B10" s="793"/>
      <c r="C10" s="793"/>
      <c r="D10" s="793"/>
      <c r="E10" s="794"/>
      <c r="F10" s="738" t="str">
        <f>IF(Form1!$B$32=TRUE,Form1!C32,IF(Form1!$B$33=TRUE,Form1!$C$33,IF(Form1!$B$34=TRUE,Form1!$C$34,IF(Form1!$B$36=TRUE,Form1!$C$36,IF(Form1!$B$37=TRUE,Form1!$C$37,IF(Form1!$B$41=TRUE,Form1!$C$41,IF(Form1!$B$42=TRUE,Form1!$C$42,"")))))))</f>
        <v/>
      </c>
      <c r="G10" s="739"/>
      <c r="H10" s="739"/>
      <c r="I10" s="739"/>
      <c r="J10" s="739"/>
      <c r="K10" s="739"/>
      <c r="L10" s="739"/>
      <c r="M10" s="739"/>
      <c r="N10" s="739"/>
      <c r="O10" s="739"/>
      <c r="P10" s="739"/>
      <c r="Q10" s="739"/>
      <c r="R10" s="739"/>
      <c r="S10" s="739"/>
      <c r="T10" s="739"/>
      <c r="U10" s="739"/>
      <c r="V10" s="739"/>
      <c r="W10" s="739"/>
      <c r="X10" s="740"/>
    </row>
    <row r="11" spans="1:24" ht="27" customHeight="1">
      <c r="A11" s="162"/>
      <c r="B11" s="162"/>
      <c r="C11" s="162"/>
      <c r="D11" s="162"/>
      <c r="E11" s="162"/>
      <c r="F11" s="187"/>
      <c r="G11" s="187"/>
      <c r="H11" s="187"/>
      <c r="I11" s="187"/>
      <c r="J11" s="187"/>
      <c r="K11" s="187"/>
      <c r="L11" s="187"/>
      <c r="M11" s="187"/>
      <c r="N11" s="187"/>
      <c r="O11" s="187"/>
      <c r="P11" s="187"/>
      <c r="Q11" s="187"/>
      <c r="R11" s="187"/>
      <c r="S11" s="187"/>
      <c r="T11" s="187"/>
      <c r="U11" s="187"/>
      <c r="V11" s="187"/>
      <c r="W11" s="187"/>
      <c r="X11" s="187"/>
    </row>
    <row r="12" spans="1:24" ht="33" customHeight="1">
      <c r="A12" s="757" t="s">
        <v>116</v>
      </c>
      <c r="B12" s="757"/>
      <c r="C12" s="757"/>
      <c r="D12" s="757"/>
      <c r="E12" s="757"/>
      <c r="F12" s="757"/>
      <c r="G12" s="757"/>
      <c r="H12" s="757"/>
      <c r="I12" s="757"/>
      <c r="J12" s="757"/>
      <c r="K12" s="757"/>
      <c r="L12" s="757"/>
      <c r="M12" s="757"/>
      <c r="N12" s="757"/>
      <c r="O12" s="757"/>
      <c r="P12" s="757"/>
      <c r="Q12" s="757"/>
      <c r="R12" s="757"/>
      <c r="S12" s="757"/>
      <c r="T12" s="757"/>
      <c r="U12" s="757"/>
      <c r="V12" s="757"/>
      <c r="W12" s="757"/>
      <c r="X12" s="757"/>
    </row>
    <row r="13" spans="1:24" ht="20.100000000000001" customHeight="1">
      <c r="A13" s="758" t="s">
        <v>199</v>
      </c>
      <c r="B13" s="758"/>
      <c r="C13" s="758"/>
      <c r="D13" s="758"/>
      <c r="E13" s="758"/>
      <c r="F13" s="758"/>
      <c r="G13" s="758"/>
      <c r="H13" s="758"/>
      <c r="I13" s="758"/>
      <c r="J13" s="758"/>
      <c r="K13" s="758"/>
      <c r="L13" s="758"/>
      <c r="M13" s="758"/>
      <c r="N13" s="758"/>
      <c r="O13" s="758"/>
      <c r="P13" s="758"/>
      <c r="Q13" s="758"/>
      <c r="R13" s="758"/>
      <c r="S13" s="758"/>
      <c r="T13" s="758"/>
      <c r="U13" s="758"/>
      <c r="V13" s="758"/>
      <c r="W13" s="758"/>
      <c r="X13" s="758"/>
    </row>
    <row r="14" spans="1:24" ht="24.95" customHeight="1" thickBot="1">
      <c r="A14" s="759"/>
      <c r="B14" s="759"/>
      <c r="C14" s="759"/>
      <c r="D14" s="759"/>
      <c r="E14" s="759"/>
      <c r="F14" s="759"/>
      <c r="G14" s="759"/>
      <c r="H14" s="759"/>
      <c r="I14" s="759"/>
      <c r="J14" s="759"/>
      <c r="K14" s="759"/>
      <c r="L14" s="759"/>
      <c r="M14" s="759"/>
      <c r="N14" s="759"/>
      <c r="O14" s="759"/>
      <c r="P14" s="759"/>
      <c r="Q14" s="759"/>
      <c r="R14" s="759"/>
      <c r="S14" s="759"/>
      <c r="T14" s="759"/>
      <c r="U14" s="759"/>
      <c r="V14" s="759"/>
      <c r="W14" s="759"/>
      <c r="X14" s="759"/>
    </row>
    <row r="15" spans="1:24" ht="20.100000000000001" customHeight="1">
      <c r="A15" s="773" t="s">
        <v>146</v>
      </c>
      <c r="B15" s="774"/>
      <c r="C15" s="774"/>
      <c r="D15" s="774"/>
      <c r="E15" s="774"/>
      <c r="F15" s="774"/>
      <c r="G15" s="774"/>
      <c r="H15" s="774"/>
      <c r="I15" s="775"/>
      <c r="J15" s="709"/>
      <c r="K15" s="710"/>
      <c r="L15" s="710"/>
      <c r="M15" s="710"/>
      <c r="N15" s="710"/>
      <c r="O15" s="710"/>
      <c r="P15" s="710"/>
      <c r="Q15" s="710"/>
      <c r="R15" s="710"/>
      <c r="S15" s="710"/>
      <c r="T15" s="710"/>
      <c r="U15" s="710"/>
      <c r="V15" s="710"/>
      <c r="W15" s="710"/>
      <c r="X15" s="711"/>
    </row>
    <row r="16" spans="1:24" ht="20.100000000000001" customHeight="1">
      <c r="A16" s="776"/>
      <c r="B16" s="411"/>
      <c r="C16" s="411"/>
      <c r="D16" s="411"/>
      <c r="E16" s="411"/>
      <c r="F16" s="411"/>
      <c r="G16" s="411"/>
      <c r="H16" s="411"/>
      <c r="I16" s="777"/>
      <c r="J16" s="712"/>
      <c r="K16" s="713"/>
      <c r="L16" s="713"/>
      <c r="M16" s="713"/>
      <c r="N16" s="713"/>
      <c r="O16" s="713"/>
      <c r="P16" s="713"/>
      <c r="Q16" s="713"/>
      <c r="R16" s="713"/>
      <c r="S16" s="713"/>
      <c r="T16" s="713"/>
      <c r="U16" s="713"/>
      <c r="V16" s="713"/>
      <c r="W16" s="713"/>
      <c r="X16" s="714"/>
    </row>
    <row r="17" spans="1:24" ht="20.100000000000001" customHeight="1">
      <c r="A17" s="778"/>
      <c r="B17" s="779"/>
      <c r="C17" s="779"/>
      <c r="D17" s="779"/>
      <c r="E17" s="779"/>
      <c r="F17" s="779"/>
      <c r="G17" s="779"/>
      <c r="H17" s="779"/>
      <c r="I17" s="780"/>
      <c r="J17" s="715"/>
      <c r="K17" s="716"/>
      <c r="L17" s="716"/>
      <c r="M17" s="716"/>
      <c r="N17" s="716"/>
      <c r="O17" s="716"/>
      <c r="P17" s="716"/>
      <c r="Q17" s="716"/>
      <c r="R17" s="716"/>
      <c r="S17" s="716"/>
      <c r="T17" s="716"/>
      <c r="U17" s="716"/>
      <c r="V17" s="716"/>
      <c r="W17" s="716"/>
      <c r="X17" s="717"/>
    </row>
    <row r="18" spans="1:24" ht="20.100000000000001" customHeight="1">
      <c r="A18" s="307" t="s">
        <v>170</v>
      </c>
      <c r="B18" s="762"/>
      <c r="C18" s="762"/>
      <c r="D18" s="762"/>
      <c r="E18" s="762"/>
      <c r="F18" s="762"/>
      <c r="G18" s="762"/>
      <c r="H18" s="762"/>
      <c r="I18" s="763"/>
      <c r="J18" s="767"/>
      <c r="K18" s="768"/>
      <c r="L18" s="768"/>
      <c r="M18" s="768"/>
      <c r="N18" s="768"/>
      <c r="O18" s="768"/>
      <c r="P18" s="768"/>
      <c r="Q18" s="768"/>
      <c r="R18" s="768"/>
      <c r="S18" s="768"/>
      <c r="T18" s="768"/>
      <c r="U18" s="768"/>
      <c r="V18" s="768"/>
      <c r="W18" s="768"/>
      <c r="X18" s="769"/>
    </row>
    <row r="19" spans="1:24" ht="20.100000000000001" customHeight="1" thickBot="1">
      <c r="A19" s="764"/>
      <c r="B19" s="765"/>
      <c r="C19" s="765"/>
      <c r="D19" s="765"/>
      <c r="E19" s="765"/>
      <c r="F19" s="765"/>
      <c r="G19" s="765"/>
      <c r="H19" s="765"/>
      <c r="I19" s="766"/>
      <c r="J19" s="770"/>
      <c r="K19" s="771"/>
      <c r="L19" s="771"/>
      <c r="M19" s="771"/>
      <c r="N19" s="771"/>
      <c r="O19" s="771"/>
      <c r="P19" s="771"/>
      <c r="Q19" s="771"/>
      <c r="R19" s="771"/>
      <c r="S19" s="771"/>
      <c r="T19" s="771"/>
      <c r="U19" s="771"/>
      <c r="V19" s="771"/>
      <c r="W19" s="771"/>
      <c r="X19" s="772"/>
    </row>
    <row r="20" spans="1:24" ht="27" customHeight="1">
      <c r="A20" s="94"/>
      <c r="B20" s="94"/>
      <c r="C20" s="94"/>
      <c r="D20" s="20"/>
      <c r="E20" s="20"/>
      <c r="F20" s="20"/>
      <c r="G20" s="20"/>
      <c r="H20" s="20"/>
      <c r="I20" s="20"/>
      <c r="J20" s="20"/>
      <c r="K20" s="20"/>
      <c r="L20" s="20"/>
      <c r="M20" s="20"/>
      <c r="N20" s="20"/>
      <c r="O20" s="20"/>
      <c r="P20" s="20"/>
      <c r="Q20" s="20"/>
      <c r="R20" s="20"/>
      <c r="S20" s="20"/>
      <c r="T20" s="20"/>
      <c r="U20" s="20"/>
      <c r="V20" s="20"/>
      <c r="W20" s="20"/>
      <c r="X20" s="20"/>
    </row>
    <row r="21" spans="1:24" ht="30" customHeight="1" thickBot="1">
      <c r="A21" s="760" t="s">
        <v>147</v>
      </c>
      <c r="B21" s="760"/>
      <c r="C21" s="760"/>
      <c r="D21" s="760"/>
      <c r="E21" s="760"/>
      <c r="F21" s="760"/>
      <c r="G21" s="760"/>
      <c r="H21" s="760"/>
      <c r="I21" s="760"/>
      <c r="J21" s="760"/>
      <c r="K21" s="760"/>
      <c r="L21" s="760"/>
      <c r="M21" s="760"/>
      <c r="N21" s="760"/>
      <c r="O21" s="760"/>
      <c r="P21" s="760"/>
      <c r="Q21" s="760"/>
      <c r="R21" s="760"/>
      <c r="S21" s="760"/>
      <c r="T21" s="760"/>
      <c r="U21" s="760"/>
      <c r="V21" s="760"/>
      <c r="W21" s="760"/>
      <c r="X21" s="760"/>
    </row>
    <row r="22" spans="1:24" ht="33" customHeight="1">
      <c r="A22" s="729" t="s">
        <v>171</v>
      </c>
      <c r="B22" s="730"/>
      <c r="C22" s="730"/>
      <c r="D22" s="730"/>
      <c r="E22" s="718"/>
      <c r="F22" s="719"/>
      <c r="G22" s="719"/>
      <c r="H22" s="719"/>
      <c r="I22" s="719"/>
      <c r="J22" s="719"/>
      <c r="K22" s="719"/>
      <c r="L22" s="719"/>
      <c r="M22" s="719"/>
      <c r="N22" s="719"/>
      <c r="O22" s="719"/>
      <c r="P22" s="719"/>
      <c r="Q22" s="719"/>
      <c r="R22" s="719"/>
      <c r="S22" s="719"/>
      <c r="T22" s="719"/>
      <c r="U22" s="719"/>
      <c r="V22" s="719"/>
      <c r="W22" s="719"/>
      <c r="X22" s="720"/>
    </row>
    <row r="23" spans="1:24" ht="33" customHeight="1">
      <c r="A23" s="731"/>
      <c r="B23" s="732"/>
      <c r="C23" s="732"/>
      <c r="D23" s="732"/>
      <c r="E23" s="721"/>
      <c r="F23" s="722"/>
      <c r="G23" s="722"/>
      <c r="H23" s="722"/>
      <c r="I23" s="722"/>
      <c r="J23" s="722"/>
      <c r="K23" s="722"/>
      <c r="L23" s="722"/>
      <c r="M23" s="722"/>
      <c r="N23" s="722"/>
      <c r="O23" s="722"/>
      <c r="P23" s="722"/>
      <c r="Q23" s="722"/>
      <c r="R23" s="722"/>
      <c r="S23" s="722"/>
      <c r="T23" s="722"/>
      <c r="U23" s="722"/>
      <c r="V23" s="722"/>
      <c r="W23" s="722"/>
      <c r="X23" s="723"/>
    </row>
    <row r="24" spans="1:24" ht="33" customHeight="1">
      <c r="A24" s="731"/>
      <c r="B24" s="732"/>
      <c r="C24" s="732"/>
      <c r="D24" s="732"/>
      <c r="E24" s="721"/>
      <c r="F24" s="722"/>
      <c r="G24" s="722"/>
      <c r="H24" s="722"/>
      <c r="I24" s="722"/>
      <c r="J24" s="722"/>
      <c r="K24" s="722"/>
      <c r="L24" s="722"/>
      <c r="M24" s="722"/>
      <c r="N24" s="722"/>
      <c r="O24" s="722"/>
      <c r="P24" s="722"/>
      <c r="Q24" s="722"/>
      <c r="R24" s="722"/>
      <c r="S24" s="722"/>
      <c r="T24" s="722"/>
      <c r="U24" s="722"/>
      <c r="V24" s="722"/>
      <c r="W24" s="722"/>
      <c r="X24" s="723"/>
    </row>
    <row r="25" spans="1:24" ht="33" customHeight="1">
      <c r="A25" s="731"/>
      <c r="B25" s="732"/>
      <c r="C25" s="732"/>
      <c r="D25" s="732"/>
      <c r="E25" s="721"/>
      <c r="F25" s="722"/>
      <c r="G25" s="722"/>
      <c r="H25" s="722"/>
      <c r="I25" s="722"/>
      <c r="J25" s="722"/>
      <c r="K25" s="722"/>
      <c r="L25" s="722"/>
      <c r="M25" s="722"/>
      <c r="N25" s="722"/>
      <c r="O25" s="722"/>
      <c r="P25" s="722"/>
      <c r="Q25" s="722"/>
      <c r="R25" s="722"/>
      <c r="S25" s="722"/>
      <c r="T25" s="722"/>
      <c r="U25" s="722"/>
      <c r="V25" s="722"/>
      <c r="W25" s="722"/>
      <c r="X25" s="723"/>
    </row>
    <row r="26" spans="1:24" ht="33" customHeight="1">
      <c r="A26" s="731"/>
      <c r="B26" s="732"/>
      <c r="C26" s="732"/>
      <c r="D26" s="732"/>
      <c r="E26" s="721"/>
      <c r="F26" s="722"/>
      <c r="G26" s="722"/>
      <c r="H26" s="722"/>
      <c r="I26" s="722"/>
      <c r="J26" s="722"/>
      <c r="K26" s="722"/>
      <c r="L26" s="722"/>
      <c r="M26" s="722"/>
      <c r="N26" s="722"/>
      <c r="O26" s="722"/>
      <c r="P26" s="722"/>
      <c r="Q26" s="722"/>
      <c r="R26" s="722"/>
      <c r="S26" s="722"/>
      <c r="T26" s="722"/>
      <c r="U26" s="722"/>
      <c r="V26" s="722"/>
      <c r="W26" s="722"/>
      <c r="X26" s="723"/>
    </row>
    <row r="27" spans="1:24" ht="33" customHeight="1">
      <c r="A27" s="731"/>
      <c r="B27" s="732"/>
      <c r="C27" s="732"/>
      <c r="D27" s="732"/>
      <c r="E27" s="721"/>
      <c r="F27" s="722"/>
      <c r="G27" s="722"/>
      <c r="H27" s="722"/>
      <c r="I27" s="722"/>
      <c r="J27" s="722"/>
      <c r="K27" s="722"/>
      <c r="L27" s="722"/>
      <c r="M27" s="722"/>
      <c r="N27" s="722"/>
      <c r="O27" s="722"/>
      <c r="P27" s="722"/>
      <c r="Q27" s="722"/>
      <c r="R27" s="722"/>
      <c r="S27" s="722"/>
      <c r="T27" s="722"/>
      <c r="U27" s="722"/>
      <c r="V27" s="722"/>
      <c r="W27" s="722"/>
      <c r="X27" s="723"/>
    </row>
    <row r="28" spans="1:24" ht="33" customHeight="1">
      <c r="A28" s="733"/>
      <c r="B28" s="734"/>
      <c r="C28" s="734"/>
      <c r="D28" s="734"/>
      <c r="E28" s="724"/>
      <c r="F28" s="725"/>
      <c r="G28" s="725"/>
      <c r="H28" s="725"/>
      <c r="I28" s="725"/>
      <c r="J28" s="725"/>
      <c r="K28" s="725"/>
      <c r="L28" s="725"/>
      <c r="M28" s="725"/>
      <c r="N28" s="725"/>
      <c r="O28" s="725"/>
      <c r="P28" s="725"/>
      <c r="Q28" s="725"/>
      <c r="R28" s="725"/>
      <c r="S28" s="725"/>
      <c r="T28" s="725"/>
      <c r="U28" s="725"/>
      <c r="V28" s="725"/>
      <c r="W28" s="725"/>
      <c r="X28" s="726"/>
    </row>
    <row r="29" spans="1:24" ht="29.25" customHeight="1" thickBot="1">
      <c r="A29" s="727" t="s">
        <v>148</v>
      </c>
      <c r="B29" s="728"/>
      <c r="C29" s="728"/>
      <c r="D29" s="728"/>
      <c r="E29" s="706"/>
      <c r="F29" s="707"/>
      <c r="G29" s="707"/>
      <c r="H29" s="707"/>
      <c r="I29" s="707"/>
      <c r="J29" s="707"/>
      <c r="K29" s="707"/>
      <c r="L29" s="707"/>
      <c r="M29" s="707"/>
      <c r="N29" s="707"/>
      <c r="O29" s="707"/>
      <c r="P29" s="707"/>
      <c r="Q29" s="707"/>
      <c r="R29" s="707"/>
      <c r="S29" s="707"/>
      <c r="T29" s="707"/>
      <c r="U29" s="707"/>
      <c r="V29" s="707"/>
      <c r="W29" s="707"/>
      <c r="X29" s="708"/>
    </row>
    <row r="30" spans="1:24" ht="15" customHeight="1">
      <c r="A30" s="129"/>
      <c r="B30" s="130"/>
      <c r="C30" s="130"/>
      <c r="D30" s="130"/>
      <c r="E30" s="163"/>
      <c r="F30" s="163"/>
      <c r="G30" s="163"/>
      <c r="H30" s="163"/>
      <c r="I30" s="163"/>
      <c r="J30" s="163"/>
      <c r="K30" s="163"/>
      <c r="L30" s="163"/>
      <c r="M30" s="163"/>
      <c r="N30" s="163"/>
      <c r="O30" s="163"/>
      <c r="P30" s="163"/>
      <c r="Q30" s="163"/>
      <c r="R30" s="163"/>
      <c r="S30" s="163"/>
      <c r="T30" s="163"/>
      <c r="U30" s="163"/>
      <c r="V30" s="163"/>
      <c r="W30" s="163"/>
      <c r="X30" s="163"/>
    </row>
    <row r="31" spans="1:24" ht="19.5" customHeight="1">
      <c r="A31" s="703" t="s">
        <v>203</v>
      </c>
      <c r="B31" s="704"/>
      <c r="C31" s="704"/>
      <c r="D31" s="704"/>
      <c r="E31" s="704"/>
      <c r="F31" s="704"/>
      <c r="G31" s="704"/>
      <c r="H31" s="704"/>
      <c r="I31" s="704"/>
      <c r="J31" s="704"/>
      <c r="K31" s="704"/>
      <c r="L31" s="704"/>
      <c r="M31" s="704"/>
      <c r="N31" s="704"/>
      <c r="O31" s="704"/>
      <c r="P31" s="704"/>
      <c r="Q31" s="704"/>
      <c r="R31" s="704"/>
      <c r="S31" s="704"/>
      <c r="T31" s="704"/>
      <c r="U31" s="704"/>
      <c r="V31" s="704"/>
      <c r="W31" s="704"/>
      <c r="X31" s="704"/>
    </row>
    <row r="32" spans="1:24" ht="20.100000000000001" customHeight="1">
      <c r="A32" s="702" t="s">
        <v>200</v>
      </c>
      <c r="B32" s="702"/>
      <c r="C32" s="702"/>
      <c r="D32" s="702"/>
      <c r="E32" s="702"/>
      <c r="F32" s="702"/>
      <c r="G32" s="702"/>
      <c r="H32" s="702"/>
      <c r="I32" s="702"/>
      <c r="J32" s="702"/>
      <c r="K32" s="702"/>
      <c r="L32" s="702"/>
      <c r="M32" s="702"/>
      <c r="N32" s="702"/>
      <c r="O32" s="702"/>
      <c r="P32" s="702"/>
      <c r="Q32" s="702"/>
      <c r="R32" s="702"/>
      <c r="S32" s="702"/>
      <c r="T32" s="702"/>
      <c r="U32" s="702"/>
      <c r="V32" s="702"/>
      <c r="W32" s="702"/>
      <c r="X32" s="702"/>
    </row>
    <row r="33" spans="1:24" ht="27.75" customHeight="1">
      <c r="A33" s="702"/>
      <c r="B33" s="702"/>
      <c r="C33" s="702"/>
      <c r="D33" s="702"/>
      <c r="E33" s="702"/>
      <c r="F33" s="702"/>
      <c r="G33" s="702"/>
      <c r="H33" s="702"/>
      <c r="I33" s="702"/>
      <c r="J33" s="702"/>
      <c r="K33" s="702"/>
      <c r="L33" s="702"/>
      <c r="M33" s="702"/>
      <c r="N33" s="702"/>
      <c r="O33" s="702"/>
      <c r="P33" s="702"/>
      <c r="Q33" s="702"/>
      <c r="R33" s="702"/>
      <c r="S33" s="702"/>
      <c r="T33" s="702"/>
      <c r="U33" s="702"/>
      <c r="V33" s="702"/>
      <c r="W33" s="702"/>
      <c r="X33" s="702"/>
    </row>
    <row r="34" spans="1:24" ht="26.25" customHeight="1">
      <c r="A34" s="702"/>
      <c r="B34" s="702"/>
      <c r="C34" s="702"/>
      <c r="D34" s="702"/>
      <c r="E34" s="702"/>
      <c r="F34" s="702"/>
      <c r="G34" s="702"/>
      <c r="H34" s="702"/>
      <c r="I34" s="702"/>
      <c r="J34" s="702"/>
      <c r="K34" s="702"/>
      <c r="L34" s="702"/>
      <c r="M34" s="702"/>
      <c r="N34" s="702"/>
      <c r="O34" s="702"/>
      <c r="P34" s="702"/>
      <c r="Q34" s="702"/>
      <c r="R34" s="702"/>
      <c r="S34" s="702"/>
      <c r="T34" s="702"/>
      <c r="U34" s="702"/>
      <c r="V34" s="702"/>
      <c r="W34" s="702"/>
      <c r="X34" s="702"/>
    </row>
    <row r="35" spans="1:24" ht="20.100000000000001" customHeight="1">
      <c r="O35" s="705"/>
      <c r="P35" s="705"/>
      <c r="Q35" s="705"/>
      <c r="R35" s="705"/>
      <c r="S35" s="705"/>
      <c r="T35" s="705"/>
      <c r="U35" s="705"/>
      <c r="V35" s="705"/>
      <c r="W35" s="705"/>
      <c r="X35" s="705"/>
    </row>
    <row r="44" spans="1:24" ht="20.100000000000001" customHeight="1">
      <c r="A44" s="184"/>
      <c r="B44" s="184"/>
      <c r="C44" s="184"/>
      <c r="D44" s="184"/>
      <c r="E44" s="184"/>
      <c r="F44" s="184"/>
      <c r="G44" s="184"/>
      <c r="H44" s="184"/>
      <c r="I44" s="184"/>
      <c r="J44" s="185"/>
      <c r="K44" s="185"/>
      <c r="L44" s="185"/>
      <c r="M44" s="185"/>
      <c r="N44" s="185"/>
      <c r="O44" s="185"/>
      <c r="P44" s="185"/>
      <c r="Q44" s="185"/>
      <c r="R44" s="185"/>
      <c r="S44" s="185"/>
      <c r="T44" s="185"/>
      <c r="U44" s="185"/>
      <c r="V44" s="185"/>
      <c r="W44" s="185"/>
      <c r="X44" s="185"/>
    </row>
    <row r="52" spans="22:22" ht="20.100000000000001" customHeight="1">
      <c r="V52" s="186"/>
    </row>
  </sheetData>
  <sheetProtection algorithmName="SHA-512" hashValue="h/a4OwiGjuM10tvEE867ACJvuuot37zjb8uyUnBs/P+F6KeWhYliksQlQ06jVOg/OKWAXtqtPdxboLv6LO1y3Q==" saltValue="eRflK/jyKEiHqh/8zEooug==" spinCount="100000" sheet="1" formatCells="0" selectLockedCells="1"/>
  <protectedRanges>
    <protectedRange sqref="E22:X30 D6:L8 N6:X8 F9 F10:N10 P10:X10 J15:X19" name="範囲1"/>
    <protectedRange sqref="F11:N11 P11:X11" name="範囲1_1"/>
  </protectedRanges>
  <mergeCells count="29">
    <mergeCell ref="A6:E6"/>
    <mergeCell ref="A12:X12"/>
    <mergeCell ref="A13:X14"/>
    <mergeCell ref="A21:X21"/>
    <mergeCell ref="A1:O2"/>
    <mergeCell ref="A18:I19"/>
    <mergeCell ref="J18:X19"/>
    <mergeCell ref="A15:I17"/>
    <mergeCell ref="Q1:S1"/>
    <mergeCell ref="Q2:S2"/>
    <mergeCell ref="A3:P3"/>
    <mergeCell ref="A4:X5"/>
    <mergeCell ref="A9:E9"/>
    <mergeCell ref="A10:E10"/>
    <mergeCell ref="A7:E8"/>
    <mergeCell ref="F6:N6"/>
    <mergeCell ref="F9:X9"/>
    <mergeCell ref="F10:X10"/>
    <mergeCell ref="O6:X6"/>
    <mergeCell ref="F7:N8"/>
    <mergeCell ref="O7:X8"/>
    <mergeCell ref="A32:X34"/>
    <mergeCell ref="A31:X31"/>
    <mergeCell ref="O35:X35"/>
    <mergeCell ref="E29:X29"/>
    <mergeCell ref="J15:X17"/>
    <mergeCell ref="E22:X28"/>
    <mergeCell ref="A29:D29"/>
    <mergeCell ref="A22:D28"/>
  </mergeCells>
  <phoneticPr fontId="1"/>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5</oddHeader>
    <oddFooter>&amp;C&amp;"ＭＳ Ｐゴシック,太字"&amp;9(&amp;"ＭＳ Ｐ明朝,太字"博士前期課程&amp;"ＭＳ Ｐゴシック,太字" / &amp;"Times New Roman,太字"Master's Program&amp;"ＭＳ Ｐゴシック,太字")</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8"/>
  <sheetViews>
    <sheetView showGridLines="0" view="pageBreakPreview" topLeftCell="A26" zoomScaleNormal="100" zoomScaleSheetLayoutView="100" workbookViewId="0">
      <selection activeCell="AB9" sqref="AB9"/>
    </sheetView>
  </sheetViews>
  <sheetFormatPr defaultRowHeight="20.100000000000001" customHeight="1"/>
  <cols>
    <col min="1" max="1" width="3.625" style="148" customWidth="1"/>
    <col min="2" max="6" width="3.75" style="148" customWidth="1"/>
    <col min="7" max="26" width="3.625" style="148" customWidth="1"/>
    <col min="27" max="256" width="9" style="148"/>
    <col min="257" max="282" width="3.625" style="148" customWidth="1"/>
    <col min="283" max="512" width="9" style="148"/>
    <col min="513" max="538" width="3.625" style="148" customWidth="1"/>
    <col min="539" max="768" width="9" style="148"/>
    <col min="769" max="794" width="3.625" style="148" customWidth="1"/>
    <col min="795" max="1024" width="9" style="148"/>
    <col min="1025" max="1050" width="3.625" style="148" customWidth="1"/>
    <col min="1051" max="1280" width="9" style="148"/>
    <col min="1281" max="1306" width="3.625" style="148" customWidth="1"/>
    <col min="1307" max="1536" width="9" style="148"/>
    <col min="1537" max="1562" width="3.625" style="148" customWidth="1"/>
    <col min="1563" max="1792" width="9" style="148"/>
    <col min="1793" max="1818" width="3.625" style="148" customWidth="1"/>
    <col min="1819" max="2048" width="9" style="148"/>
    <col min="2049" max="2074" width="3.625" style="148" customWidth="1"/>
    <col min="2075" max="2304" width="9" style="148"/>
    <col min="2305" max="2330" width="3.625" style="148" customWidth="1"/>
    <col min="2331" max="2560" width="9" style="148"/>
    <col min="2561" max="2586" width="3.625" style="148" customWidth="1"/>
    <col min="2587" max="2816" width="9" style="148"/>
    <col min="2817" max="2842" width="3.625" style="148" customWidth="1"/>
    <col min="2843" max="3072" width="9" style="148"/>
    <col min="3073" max="3098" width="3.625" style="148" customWidth="1"/>
    <col min="3099" max="3328" width="9" style="148"/>
    <col min="3329" max="3354" width="3.625" style="148" customWidth="1"/>
    <col min="3355" max="3584" width="9" style="148"/>
    <col min="3585" max="3610" width="3.625" style="148" customWidth="1"/>
    <col min="3611" max="3840" width="9" style="148"/>
    <col min="3841" max="3866" width="3.625" style="148" customWidth="1"/>
    <col min="3867" max="4096" width="9" style="148"/>
    <col min="4097" max="4122" width="3.625" style="148" customWidth="1"/>
    <col min="4123" max="4352" width="9" style="148"/>
    <col min="4353" max="4378" width="3.625" style="148" customWidth="1"/>
    <col min="4379" max="4608" width="9" style="148"/>
    <col min="4609" max="4634" width="3.625" style="148" customWidth="1"/>
    <col min="4635" max="4864" width="9" style="148"/>
    <col min="4865" max="4890" width="3.625" style="148" customWidth="1"/>
    <col min="4891" max="5120" width="9" style="148"/>
    <col min="5121" max="5146" width="3.625" style="148" customWidth="1"/>
    <col min="5147" max="5376" width="9" style="148"/>
    <col min="5377" max="5402" width="3.625" style="148" customWidth="1"/>
    <col min="5403" max="5632" width="9" style="148"/>
    <col min="5633" max="5658" width="3.625" style="148" customWidth="1"/>
    <col min="5659" max="5888" width="9" style="148"/>
    <col min="5889" max="5914" width="3.625" style="148" customWidth="1"/>
    <col min="5915" max="6144" width="9" style="148"/>
    <col min="6145" max="6170" width="3.625" style="148" customWidth="1"/>
    <col min="6171" max="6400" width="9" style="148"/>
    <col min="6401" max="6426" width="3.625" style="148" customWidth="1"/>
    <col min="6427" max="6656" width="9" style="148"/>
    <col min="6657" max="6682" width="3.625" style="148" customWidth="1"/>
    <col min="6683" max="6912" width="9" style="148"/>
    <col min="6913" max="6938" width="3.625" style="148" customWidth="1"/>
    <col min="6939" max="7168" width="9" style="148"/>
    <col min="7169" max="7194" width="3.625" style="148" customWidth="1"/>
    <col min="7195" max="7424" width="9" style="148"/>
    <col min="7425" max="7450" width="3.625" style="148" customWidth="1"/>
    <col min="7451" max="7680" width="9" style="148"/>
    <col min="7681" max="7706" width="3.625" style="148" customWidth="1"/>
    <col min="7707" max="7936" width="9" style="148"/>
    <col min="7937" max="7962" width="3.625" style="148" customWidth="1"/>
    <col min="7963" max="8192" width="9" style="148"/>
    <col min="8193" max="8218" width="3.625" style="148" customWidth="1"/>
    <col min="8219" max="8448" width="9" style="148"/>
    <col min="8449" max="8474" width="3.625" style="148" customWidth="1"/>
    <col min="8475" max="8704" width="9" style="148"/>
    <col min="8705" max="8730" width="3.625" style="148" customWidth="1"/>
    <col min="8731" max="8960" width="9" style="148"/>
    <col min="8961" max="8986" width="3.625" style="148" customWidth="1"/>
    <col min="8987" max="9216" width="9" style="148"/>
    <col min="9217" max="9242" width="3.625" style="148" customWidth="1"/>
    <col min="9243" max="9472" width="9" style="148"/>
    <col min="9473" max="9498" width="3.625" style="148" customWidth="1"/>
    <col min="9499" max="9728" width="9" style="148"/>
    <col min="9729" max="9754" width="3.625" style="148" customWidth="1"/>
    <col min="9755" max="9984" width="9" style="148"/>
    <col min="9985" max="10010" width="3.625" style="148" customWidth="1"/>
    <col min="10011" max="10240" width="9" style="148"/>
    <col min="10241" max="10266" width="3.625" style="148" customWidth="1"/>
    <col min="10267" max="10496" width="9" style="148"/>
    <col min="10497" max="10522" width="3.625" style="148" customWidth="1"/>
    <col min="10523" max="10752" width="9" style="148"/>
    <col min="10753" max="10778" width="3.625" style="148" customWidth="1"/>
    <col min="10779" max="11008" width="9" style="148"/>
    <col min="11009" max="11034" width="3.625" style="148" customWidth="1"/>
    <col min="11035" max="11264" width="9" style="148"/>
    <col min="11265" max="11290" width="3.625" style="148" customWidth="1"/>
    <col min="11291" max="11520" width="9" style="148"/>
    <col min="11521" max="11546" width="3.625" style="148" customWidth="1"/>
    <col min="11547" max="11776" width="9" style="148"/>
    <col min="11777" max="11802" width="3.625" style="148" customWidth="1"/>
    <col min="11803" max="12032" width="9" style="148"/>
    <col min="12033" max="12058" width="3.625" style="148" customWidth="1"/>
    <col min="12059" max="12288" width="9" style="148"/>
    <col min="12289" max="12314" width="3.625" style="148" customWidth="1"/>
    <col min="12315" max="12544" width="9" style="148"/>
    <col min="12545" max="12570" width="3.625" style="148" customWidth="1"/>
    <col min="12571" max="12800" width="9" style="148"/>
    <col min="12801" max="12826" width="3.625" style="148" customWidth="1"/>
    <col min="12827" max="13056" width="9" style="148"/>
    <col min="13057" max="13082" width="3.625" style="148" customWidth="1"/>
    <col min="13083" max="13312" width="9" style="148"/>
    <col min="13313" max="13338" width="3.625" style="148" customWidth="1"/>
    <col min="13339" max="13568" width="9" style="148"/>
    <col min="13569" max="13594" width="3.625" style="148" customWidth="1"/>
    <col min="13595" max="13824" width="9" style="148"/>
    <col min="13825" max="13850" width="3.625" style="148" customWidth="1"/>
    <col min="13851" max="14080" width="9" style="148"/>
    <col min="14081" max="14106" width="3.625" style="148" customWidth="1"/>
    <col min="14107" max="14336" width="9" style="148"/>
    <col min="14337" max="14362" width="3.625" style="148" customWidth="1"/>
    <col min="14363" max="14592" width="9" style="148"/>
    <col min="14593" max="14618" width="3.625" style="148" customWidth="1"/>
    <col min="14619" max="14848" width="9" style="148"/>
    <col min="14849" max="14874" width="3.625" style="148" customWidth="1"/>
    <col min="14875" max="15104" width="9" style="148"/>
    <col min="15105" max="15130" width="3.625" style="148" customWidth="1"/>
    <col min="15131" max="15360" width="9" style="148"/>
    <col min="15361" max="15386" width="3.625" style="148" customWidth="1"/>
    <col min="15387" max="15616" width="9" style="148"/>
    <col min="15617" max="15642" width="3.625" style="148" customWidth="1"/>
    <col min="15643" max="15872" width="9" style="148"/>
    <col min="15873" max="15898" width="3.625" style="148" customWidth="1"/>
    <col min="15899" max="16128" width="9" style="148"/>
    <col min="16129" max="16154" width="3.625" style="148" customWidth="1"/>
    <col min="16155" max="16384" width="9" style="148"/>
  </cols>
  <sheetData>
    <row r="1" spans="1:24" ht="17.25" customHeight="1">
      <c r="A1" s="697" t="str">
        <f>Form1!A1&amp;"年度"&amp;Form1!C1&amp;"入学・"&amp;IF(Form1!C1="4月",Form1!A1,Form1!A1+1)&amp;"年度"&amp;IF(Form1!C1="4月","10月","4月")&amp;"入学"&amp;CHAR(10)&amp;"北九州市立大学大学院"</f>
        <v>2025年度4月入学・2025年度10月入学
北九州市立大学大学院</v>
      </c>
      <c r="B1" s="697"/>
      <c r="C1" s="697"/>
      <c r="D1" s="697"/>
      <c r="E1" s="697"/>
      <c r="F1" s="697"/>
      <c r="G1" s="697"/>
      <c r="H1" s="697"/>
      <c r="I1" s="697"/>
      <c r="J1" s="697"/>
      <c r="K1" s="697"/>
      <c r="L1" s="697"/>
      <c r="M1" s="697"/>
      <c r="N1" s="697"/>
      <c r="O1" s="697"/>
      <c r="P1" s="697"/>
      <c r="Q1" s="697"/>
      <c r="R1" s="697"/>
      <c r="S1" s="697"/>
      <c r="T1" s="697"/>
      <c r="U1" s="697"/>
      <c r="V1" s="697"/>
      <c r="W1" s="697"/>
      <c r="X1" s="697"/>
    </row>
    <row r="2" spans="1:24" ht="17.25" customHeight="1">
      <c r="A2" s="834" t="s">
        <v>184</v>
      </c>
      <c r="B2" s="834"/>
      <c r="C2" s="834"/>
      <c r="D2" s="834"/>
      <c r="E2" s="834"/>
      <c r="F2" s="834"/>
      <c r="G2" s="834"/>
      <c r="H2" s="834"/>
      <c r="I2" s="834"/>
      <c r="J2" s="834"/>
      <c r="K2" s="834"/>
      <c r="L2" s="834"/>
      <c r="M2" s="834"/>
      <c r="N2" s="834"/>
      <c r="O2" s="834"/>
      <c r="P2" s="834"/>
      <c r="Q2" s="834"/>
      <c r="R2" s="834"/>
      <c r="S2" s="834"/>
      <c r="T2" s="834"/>
      <c r="U2" s="834"/>
      <c r="V2" s="834"/>
      <c r="W2" s="834"/>
      <c r="X2" s="834"/>
    </row>
    <row r="3" spans="1:24" ht="20.100000000000001" customHeight="1">
      <c r="A3" s="835" t="str">
        <f>IF(Form1!C1="4月","April","October")&amp;" "&amp;Form1!A1&amp; " Enrollment or "&amp;IF(Form1!C1="4月","October","April")&amp;" "&amp;IF(Form1!C1="4月",Form1!A1,Form1!A1+1)&amp;" Enrollment"</f>
        <v>April 2025 Enrollment or October 2025 Enrollment</v>
      </c>
      <c r="B3" s="835"/>
      <c r="C3" s="835"/>
      <c r="D3" s="835"/>
      <c r="E3" s="835"/>
      <c r="F3" s="835"/>
      <c r="G3" s="835"/>
      <c r="H3" s="835"/>
      <c r="I3" s="835"/>
      <c r="J3" s="835"/>
      <c r="K3" s="835"/>
      <c r="L3" s="835"/>
      <c r="M3" s="835"/>
      <c r="N3" s="835"/>
      <c r="O3" s="835"/>
      <c r="P3" s="835"/>
      <c r="Q3" s="835"/>
      <c r="R3" s="835"/>
      <c r="S3" s="835"/>
      <c r="T3" s="835"/>
      <c r="U3" s="835"/>
      <c r="V3" s="835"/>
      <c r="W3" s="835"/>
      <c r="X3" s="835"/>
    </row>
    <row r="4" spans="1:24" ht="17.25" customHeight="1">
      <c r="A4" s="833" t="s">
        <v>198</v>
      </c>
      <c r="B4" s="833"/>
      <c r="C4" s="833"/>
      <c r="D4" s="833"/>
      <c r="E4" s="833"/>
      <c r="F4" s="833"/>
      <c r="G4" s="833"/>
      <c r="H4" s="833"/>
      <c r="I4" s="833"/>
      <c r="J4" s="833"/>
      <c r="K4" s="833"/>
      <c r="L4" s="833"/>
      <c r="M4" s="833"/>
      <c r="N4" s="833"/>
      <c r="O4" s="833"/>
      <c r="P4" s="833"/>
      <c r="Q4" s="833"/>
      <c r="R4" s="833"/>
      <c r="S4" s="833"/>
      <c r="T4" s="833"/>
      <c r="U4" s="833"/>
      <c r="V4" s="833"/>
      <c r="W4" s="833"/>
      <c r="X4" s="833"/>
    </row>
    <row r="5" spans="1:24" ht="17.25" customHeight="1">
      <c r="A5" s="674" t="s">
        <v>185</v>
      </c>
      <c r="B5" s="674"/>
      <c r="C5" s="674"/>
      <c r="D5" s="674"/>
      <c r="E5" s="674"/>
      <c r="F5" s="674"/>
      <c r="G5" s="674"/>
      <c r="H5" s="674"/>
      <c r="I5" s="674"/>
      <c r="J5" s="674"/>
      <c r="K5" s="674"/>
      <c r="L5" s="674"/>
      <c r="M5" s="674"/>
      <c r="N5" s="674"/>
      <c r="O5" s="674"/>
      <c r="P5" s="674"/>
      <c r="Q5" s="674"/>
      <c r="R5" s="674"/>
      <c r="S5" s="674"/>
      <c r="T5" s="674"/>
      <c r="U5" s="674"/>
      <c r="V5" s="674"/>
      <c r="W5" s="674"/>
      <c r="X5" s="674"/>
    </row>
    <row r="6" spans="1:24" ht="30" customHeight="1">
      <c r="A6" s="163"/>
      <c r="B6" s="163"/>
      <c r="C6" s="163"/>
      <c r="D6" s="163"/>
      <c r="E6" s="163"/>
      <c r="F6" s="163"/>
      <c r="G6" s="163"/>
      <c r="H6" s="163"/>
      <c r="I6" s="163"/>
      <c r="J6" s="163"/>
      <c r="K6" s="163"/>
      <c r="L6" s="163"/>
      <c r="M6" s="163"/>
      <c r="N6" s="163"/>
      <c r="O6" s="163"/>
      <c r="P6" s="163"/>
      <c r="Q6" s="163"/>
      <c r="R6" s="163"/>
      <c r="S6" s="163"/>
      <c r="T6" s="163"/>
      <c r="U6" s="163"/>
      <c r="V6" s="163"/>
      <c r="W6" s="163"/>
      <c r="X6" s="163"/>
    </row>
    <row r="7" spans="1:24" ht="25.5" customHeight="1">
      <c r="A7" s="95"/>
      <c r="B7" s="95"/>
      <c r="C7" s="95"/>
      <c r="D7" s="95"/>
      <c r="E7" s="95"/>
      <c r="F7" s="95"/>
      <c r="G7" s="95"/>
      <c r="H7" s="95"/>
      <c r="I7" s="95"/>
      <c r="J7" s="5"/>
      <c r="K7" s="836" t="s">
        <v>48</v>
      </c>
      <c r="L7" s="837"/>
      <c r="M7" s="837"/>
      <c r="N7" s="837"/>
      <c r="O7" s="838"/>
      <c r="P7" s="838"/>
      <c r="Q7" s="836" t="s">
        <v>49</v>
      </c>
      <c r="R7" s="839"/>
      <c r="S7" s="164"/>
      <c r="T7" s="836" t="s">
        <v>173</v>
      </c>
      <c r="U7" s="839"/>
      <c r="V7" s="164"/>
      <c r="W7" s="836" t="s">
        <v>50</v>
      </c>
      <c r="X7" s="839"/>
    </row>
    <row r="8" spans="1:24" ht="16.5" customHeight="1" thickBot="1">
      <c r="A8" s="96"/>
      <c r="B8" s="96"/>
      <c r="C8" s="96"/>
      <c r="D8" s="96"/>
      <c r="E8" s="239" t="b">
        <v>0</v>
      </c>
      <c r="F8" s="96"/>
      <c r="G8" s="96"/>
      <c r="H8" s="96"/>
      <c r="I8" s="96"/>
      <c r="J8" s="96"/>
      <c r="K8" s="96"/>
      <c r="L8" s="96"/>
      <c r="M8" s="96"/>
      <c r="N8" s="96"/>
      <c r="O8" s="96"/>
      <c r="P8" s="239" t="b">
        <v>0</v>
      </c>
      <c r="Q8" s="96"/>
      <c r="R8" s="96"/>
      <c r="S8" s="96"/>
      <c r="T8" s="96"/>
      <c r="U8" s="96"/>
      <c r="V8" s="96"/>
      <c r="W8" s="96"/>
      <c r="X8" s="96"/>
    </row>
    <row r="9" spans="1:24" ht="16.5" customHeight="1">
      <c r="A9" s="846" t="s">
        <v>52</v>
      </c>
      <c r="B9" s="847"/>
      <c r="C9" s="847"/>
      <c r="D9" s="847"/>
      <c r="E9" s="847"/>
      <c r="F9" s="847"/>
      <c r="G9" s="847"/>
      <c r="H9" s="847"/>
      <c r="I9" s="848"/>
      <c r="J9" s="849"/>
      <c r="K9" s="849"/>
      <c r="L9" s="849"/>
      <c r="M9" s="849"/>
      <c r="N9" s="849"/>
      <c r="O9" s="849"/>
      <c r="P9" s="849"/>
      <c r="Q9" s="849"/>
      <c r="R9" s="849"/>
      <c r="S9" s="849"/>
      <c r="T9" s="849"/>
      <c r="U9" s="849"/>
      <c r="V9" s="849"/>
      <c r="W9" s="849"/>
      <c r="X9" s="850"/>
    </row>
    <row r="10" spans="1:24" ht="16.5" customHeight="1">
      <c r="A10" s="851" t="s">
        <v>51</v>
      </c>
      <c r="B10" s="852"/>
      <c r="C10" s="852"/>
      <c r="D10" s="852"/>
      <c r="E10" s="852"/>
      <c r="F10" s="852"/>
      <c r="G10" s="852"/>
      <c r="H10" s="852"/>
      <c r="I10" s="857"/>
      <c r="J10" s="857"/>
      <c r="K10" s="857"/>
      <c r="L10" s="857"/>
      <c r="M10" s="857"/>
      <c r="N10" s="857"/>
      <c r="O10" s="857"/>
      <c r="P10" s="857"/>
      <c r="Q10" s="857"/>
      <c r="R10" s="857"/>
      <c r="S10" s="857"/>
      <c r="T10" s="857"/>
      <c r="U10" s="857"/>
      <c r="V10" s="857"/>
      <c r="W10" s="857"/>
      <c r="X10" s="858"/>
    </row>
    <row r="11" spans="1:24" ht="16.5" customHeight="1">
      <c r="A11" s="853"/>
      <c r="B11" s="854"/>
      <c r="C11" s="854"/>
      <c r="D11" s="854"/>
      <c r="E11" s="854"/>
      <c r="F11" s="854"/>
      <c r="G11" s="854"/>
      <c r="H11" s="854"/>
      <c r="I11" s="859"/>
      <c r="J11" s="859"/>
      <c r="K11" s="859"/>
      <c r="L11" s="859"/>
      <c r="M11" s="859"/>
      <c r="N11" s="859"/>
      <c r="O11" s="859"/>
      <c r="P11" s="859"/>
      <c r="Q11" s="859"/>
      <c r="R11" s="859"/>
      <c r="S11" s="859"/>
      <c r="T11" s="859"/>
      <c r="U11" s="859"/>
      <c r="V11" s="859"/>
      <c r="W11" s="859"/>
      <c r="X11" s="860"/>
    </row>
    <row r="12" spans="1:24" ht="16.5" customHeight="1">
      <c r="A12" s="855"/>
      <c r="B12" s="856"/>
      <c r="C12" s="856"/>
      <c r="D12" s="856"/>
      <c r="E12" s="856"/>
      <c r="F12" s="856"/>
      <c r="G12" s="856"/>
      <c r="H12" s="856"/>
      <c r="I12" s="861"/>
      <c r="J12" s="861"/>
      <c r="K12" s="861"/>
      <c r="L12" s="861"/>
      <c r="M12" s="861"/>
      <c r="N12" s="861"/>
      <c r="O12" s="861"/>
      <c r="P12" s="861"/>
      <c r="Q12" s="861"/>
      <c r="R12" s="861"/>
      <c r="S12" s="861"/>
      <c r="T12" s="861"/>
      <c r="U12" s="861"/>
      <c r="V12" s="861"/>
      <c r="W12" s="861"/>
      <c r="X12" s="862"/>
    </row>
    <row r="13" spans="1:24" ht="24.95" customHeight="1">
      <c r="A13" s="607" t="s">
        <v>172</v>
      </c>
      <c r="B13" s="574"/>
      <c r="C13" s="574"/>
      <c r="D13" s="574"/>
      <c r="E13" s="574"/>
      <c r="F13" s="574"/>
      <c r="G13" s="574"/>
      <c r="H13" s="575"/>
      <c r="I13" s="863"/>
      <c r="J13" s="864"/>
      <c r="K13" s="864"/>
      <c r="L13" s="864"/>
      <c r="M13" s="864"/>
      <c r="N13" s="864"/>
      <c r="O13" s="864"/>
      <c r="P13" s="864"/>
      <c r="Q13" s="864"/>
      <c r="R13" s="864"/>
      <c r="S13" s="864"/>
      <c r="T13" s="864"/>
      <c r="U13" s="864"/>
      <c r="V13" s="864"/>
      <c r="W13" s="864"/>
      <c r="X13" s="865"/>
    </row>
    <row r="14" spans="1:24" ht="24.95" customHeight="1" thickBot="1">
      <c r="A14" s="843" t="s">
        <v>166</v>
      </c>
      <c r="B14" s="844"/>
      <c r="C14" s="844"/>
      <c r="D14" s="844"/>
      <c r="E14" s="844"/>
      <c r="F14" s="844"/>
      <c r="G14" s="844"/>
      <c r="H14" s="845"/>
      <c r="I14" s="840"/>
      <c r="J14" s="841"/>
      <c r="K14" s="841"/>
      <c r="L14" s="841"/>
      <c r="M14" s="841"/>
      <c r="N14" s="841"/>
      <c r="O14" s="841"/>
      <c r="P14" s="841"/>
      <c r="Q14" s="841"/>
      <c r="R14" s="841"/>
      <c r="S14" s="841"/>
      <c r="T14" s="841"/>
      <c r="U14" s="841"/>
      <c r="V14" s="841"/>
      <c r="W14" s="841"/>
      <c r="X14" s="842"/>
    </row>
    <row r="15" spans="1:24" ht="16.5" customHeight="1">
      <c r="A15" s="97" t="s">
        <v>149</v>
      </c>
      <c r="B15" s="98"/>
      <c r="C15" s="98"/>
      <c r="D15" s="99"/>
      <c r="E15" s="99"/>
      <c r="F15" s="99"/>
      <c r="G15" s="99"/>
      <c r="H15" s="99"/>
      <c r="I15" s="99"/>
      <c r="J15" s="99"/>
      <c r="K15" s="99"/>
      <c r="L15" s="99"/>
      <c r="M15" s="99"/>
      <c r="N15" s="99"/>
      <c r="O15" s="99"/>
      <c r="P15" s="99"/>
      <c r="Q15" s="99"/>
      <c r="R15" s="99"/>
      <c r="S15" s="99"/>
      <c r="T15" s="99"/>
      <c r="U15" s="99"/>
      <c r="V15" s="99"/>
      <c r="W15" s="99"/>
      <c r="X15" s="99"/>
    </row>
    <row r="16" spans="1:24" ht="16.5" customHeight="1">
      <c r="A16" s="97"/>
      <c r="B16" s="98"/>
      <c r="C16" s="98"/>
      <c r="D16" s="99"/>
      <c r="E16" s="99"/>
      <c r="F16" s="99"/>
      <c r="G16" s="99"/>
      <c r="H16" s="99"/>
      <c r="I16" s="99"/>
      <c r="J16" s="99"/>
      <c r="K16" s="99"/>
      <c r="L16" s="99"/>
      <c r="M16" s="99"/>
      <c r="N16" s="99"/>
      <c r="O16" s="99"/>
      <c r="P16" s="99"/>
      <c r="Q16" s="99"/>
      <c r="R16" s="99"/>
      <c r="S16" s="99"/>
      <c r="T16" s="99"/>
      <c r="U16" s="99"/>
      <c r="V16" s="99"/>
      <c r="W16" s="99"/>
      <c r="X16" s="99"/>
    </row>
    <row r="17" spans="1:24" ht="16.5" customHeight="1">
      <c r="A17" s="97"/>
      <c r="B17" s="98"/>
      <c r="C17" s="98"/>
      <c r="D17" s="99"/>
      <c r="E17" s="99"/>
      <c r="F17" s="99"/>
      <c r="G17" s="99"/>
      <c r="H17" s="99"/>
      <c r="I17" s="99"/>
      <c r="J17" s="99"/>
      <c r="K17" s="99"/>
      <c r="L17" s="99"/>
      <c r="M17" s="99"/>
      <c r="N17" s="99"/>
      <c r="O17" s="99"/>
      <c r="P17" s="99"/>
      <c r="Q17" s="99"/>
      <c r="R17" s="99"/>
      <c r="S17" s="99"/>
      <c r="T17" s="99"/>
      <c r="U17" s="99"/>
      <c r="V17" s="99"/>
      <c r="W17" s="99"/>
      <c r="X17" s="99"/>
    </row>
    <row r="18" spans="1:24" ht="16.5" customHeight="1" thickBot="1">
      <c r="A18" s="97"/>
      <c r="B18" s="98"/>
      <c r="C18" s="98"/>
      <c r="D18" s="99"/>
      <c r="E18" s="99"/>
      <c r="F18" s="99"/>
      <c r="G18" s="99"/>
      <c r="H18" s="99"/>
      <c r="I18" s="99"/>
      <c r="J18" s="99"/>
      <c r="K18" s="99"/>
      <c r="L18" s="99"/>
      <c r="M18" s="99"/>
      <c r="N18" s="99"/>
      <c r="O18" s="99"/>
      <c r="P18" s="99"/>
      <c r="Q18" s="99"/>
      <c r="R18" s="99"/>
      <c r="S18" s="99"/>
      <c r="T18" s="99"/>
      <c r="U18" s="99"/>
      <c r="V18" s="99"/>
      <c r="W18" s="99"/>
      <c r="X18" s="99"/>
    </row>
    <row r="19" spans="1:24" ht="16.5" customHeight="1">
      <c r="A19" s="222"/>
      <c r="B19" s="222"/>
      <c r="C19" s="241"/>
      <c r="D19" s="222"/>
      <c r="E19" s="804"/>
      <c r="F19" s="805"/>
      <c r="G19" s="805"/>
      <c r="H19" s="806"/>
      <c r="I19" s="810" t="s">
        <v>205</v>
      </c>
      <c r="J19" s="811"/>
      <c r="K19" s="811"/>
      <c r="L19" s="811"/>
      <c r="M19" s="811"/>
      <c r="N19" s="811"/>
      <c r="O19" s="811"/>
      <c r="P19" s="811"/>
      <c r="Q19" s="811"/>
      <c r="R19" s="811"/>
      <c r="S19" s="811"/>
      <c r="T19" s="812"/>
      <c r="U19" s="100"/>
      <c r="V19" s="100"/>
      <c r="W19" s="100"/>
      <c r="X19" s="100"/>
    </row>
    <row r="20" spans="1:24" ht="16.5" customHeight="1">
      <c r="A20" s="222"/>
      <c r="B20" s="222"/>
      <c r="C20" s="241"/>
      <c r="D20" s="222"/>
      <c r="E20" s="807"/>
      <c r="F20" s="808"/>
      <c r="G20" s="808"/>
      <c r="H20" s="809"/>
      <c r="I20" s="813"/>
      <c r="J20" s="814"/>
      <c r="K20" s="814"/>
      <c r="L20" s="814"/>
      <c r="M20" s="814"/>
      <c r="N20" s="814"/>
      <c r="O20" s="814"/>
      <c r="P20" s="814"/>
      <c r="Q20" s="814"/>
      <c r="R20" s="814"/>
      <c r="S20" s="814"/>
      <c r="T20" s="815"/>
      <c r="U20" s="100"/>
      <c r="V20" s="100"/>
      <c r="W20" s="100"/>
      <c r="X20" s="100"/>
    </row>
    <row r="21" spans="1:24" ht="16.5" customHeight="1">
      <c r="A21" s="222"/>
      <c r="B21" s="222"/>
      <c r="C21" s="241"/>
      <c r="D21" s="222"/>
      <c r="E21" s="816"/>
      <c r="F21" s="817"/>
      <c r="G21" s="817"/>
      <c r="H21" s="818"/>
      <c r="I21" s="822" t="s">
        <v>204</v>
      </c>
      <c r="J21" s="823"/>
      <c r="K21" s="823"/>
      <c r="L21" s="823"/>
      <c r="M21" s="823"/>
      <c r="N21" s="823"/>
      <c r="O21" s="823"/>
      <c r="P21" s="823"/>
      <c r="Q21" s="823"/>
      <c r="R21" s="823"/>
      <c r="S21" s="823"/>
      <c r="T21" s="824"/>
      <c r="U21" s="100"/>
      <c r="V21" s="100"/>
      <c r="W21" s="100"/>
      <c r="X21" s="100"/>
    </row>
    <row r="22" spans="1:24" ht="16.5" customHeight="1" thickBot="1">
      <c r="A22" s="222"/>
      <c r="B22" s="222"/>
      <c r="C22" s="241"/>
      <c r="D22" s="222"/>
      <c r="E22" s="819"/>
      <c r="F22" s="820"/>
      <c r="G22" s="820"/>
      <c r="H22" s="821"/>
      <c r="I22" s="825"/>
      <c r="J22" s="826"/>
      <c r="K22" s="826"/>
      <c r="L22" s="826"/>
      <c r="M22" s="826"/>
      <c r="N22" s="826"/>
      <c r="O22" s="826"/>
      <c r="P22" s="826"/>
      <c r="Q22" s="826"/>
      <c r="R22" s="826"/>
      <c r="S22" s="826"/>
      <c r="T22" s="827"/>
      <c r="U22" s="100"/>
      <c r="V22" s="100"/>
      <c r="W22" s="100"/>
      <c r="X22" s="100"/>
    </row>
    <row r="23" spans="1:24" ht="16.5" customHeight="1">
      <c r="A23" s="222"/>
      <c r="B23" s="222"/>
      <c r="D23" s="222"/>
      <c r="E23" s="241" t="s">
        <v>206</v>
      </c>
      <c r="F23" s="222"/>
      <c r="G23" s="222"/>
      <c r="H23" s="222"/>
      <c r="I23" s="100"/>
      <c r="J23" s="100"/>
      <c r="K23" s="100"/>
      <c r="L23" s="100"/>
      <c r="M23" s="100"/>
      <c r="N23" s="100"/>
      <c r="O23" s="100"/>
      <c r="P23" s="100"/>
      <c r="Q23" s="100"/>
      <c r="R23" s="100"/>
      <c r="S23" s="100"/>
      <c r="T23" s="100"/>
      <c r="U23" s="100"/>
      <c r="V23" s="100"/>
      <c r="W23" s="100"/>
      <c r="X23" s="100"/>
    </row>
    <row r="24" spans="1:24" ht="16.5" customHeight="1">
      <c r="A24" s="222"/>
      <c r="B24" s="222"/>
      <c r="C24" s="241"/>
      <c r="D24" s="222"/>
      <c r="E24" s="222"/>
      <c r="F24" s="222"/>
      <c r="G24" s="222"/>
      <c r="H24" s="222"/>
      <c r="I24" s="100"/>
      <c r="J24" s="100"/>
      <c r="K24" s="100"/>
      <c r="L24" s="100"/>
      <c r="M24" s="100"/>
      <c r="N24" s="100"/>
      <c r="O24" s="100"/>
      <c r="P24" s="100"/>
      <c r="Q24" s="100"/>
      <c r="R24" s="100"/>
      <c r="S24" s="100"/>
      <c r="T24" s="100"/>
      <c r="U24" s="100"/>
      <c r="V24" s="100"/>
      <c r="W24" s="100"/>
      <c r="X24" s="100"/>
    </row>
    <row r="25" spans="1:24" ht="16.5" customHeight="1">
      <c r="A25" s="222"/>
      <c r="B25" s="222"/>
      <c r="C25" s="241"/>
      <c r="D25" s="222"/>
      <c r="E25" s="222"/>
      <c r="F25" s="222"/>
      <c r="G25" s="222"/>
      <c r="H25" s="222"/>
      <c r="I25" s="100"/>
      <c r="J25" s="100"/>
      <c r="K25" s="100"/>
      <c r="L25" s="100"/>
      <c r="M25" s="100"/>
      <c r="N25" s="100"/>
      <c r="O25" s="100"/>
      <c r="P25" s="100"/>
      <c r="Q25" s="100"/>
      <c r="R25" s="100"/>
      <c r="S25" s="100"/>
      <c r="T25" s="100"/>
      <c r="U25" s="100"/>
      <c r="V25" s="100"/>
      <c r="W25" s="100"/>
      <c r="X25" s="100"/>
    </row>
    <row r="26" spans="1:24" ht="16.5" customHeight="1">
      <c r="A26" s="222"/>
      <c r="B26" s="222"/>
      <c r="C26" s="241"/>
      <c r="D26" s="222"/>
      <c r="E26" s="222"/>
      <c r="F26" s="222"/>
      <c r="G26" s="222"/>
      <c r="H26" s="222"/>
      <c r="I26" s="100"/>
      <c r="J26" s="100"/>
      <c r="K26" s="100"/>
      <c r="L26" s="100"/>
      <c r="M26" s="100"/>
      <c r="N26" s="100"/>
      <c r="O26" s="100"/>
      <c r="P26" s="100"/>
      <c r="Q26" s="100"/>
      <c r="R26" s="100"/>
      <c r="S26" s="100"/>
      <c r="T26" s="100"/>
      <c r="U26" s="100"/>
      <c r="V26" s="100"/>
      <c r="W26" s="100"/>
      <c r="X26" s="100"/>
    </row>
    <row r="27" spans="1:24" ht="16.5" customHeight="1">
      <c r="A27" s="101" t="s">
        <v>99</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row>
    <row r="28" spans="1:24" ht="9" customHeight="1">
      <c r="A28" s="5"/>
      <c r="B28" s="102"/>
      <c r="C28" s="102"/>
      <c r="D28" s="102"/>
      <c r="E28" s="102"/>
      <c r="F28" s="102"/>
      <c r="G28" s="102"/>
      <c r="H28" s="102"/>
      <c r="I28" s="103"/>
      <c r="J28" s="103"/>
      <c r="K28" s="103"/>
      <c r="L28" s="100"/>
      <c r="M28" s="100"/>
      <c r="N28" s="100"/>
      <c r="O28" s="100"/>
      <c r="P28" s="100"/>
      <c r="Q28" s="100"/>
      <c r="R28" s="100"/>
      <c r="S28" s="100"/>
      <c r="T28" s="100"/>
      <c r="U28" s="100"/>
      <c r="V28" s="100"/>
      <c r="W28" s="100"/>
      <c r="X28" s="100"/>
    </row>
    <row r="29" spans="1:24" ht="16.5" customHeight="1">
      <c r="A29" s="102"/>
      <c r="B29" s="832">
        <v>45548</v>
      </c>
      <c r="C29" s="832"/>
      <c r="D29" s="832"/>
      <c r="E29" s="832"/>
      <c r="F29" s="832"/>
      <c r="G29" s="101" t="s">
        <v>58</v>
      </c>
      <c r="H29" s="102"/>
      <c r="I29" s="103"/>
      <c r="J29" s="103"/>
      <c r="K29" s="103"/>
      <c r="L29" s="100"/>
      <c r="M29" s="100"/>
      <c r="N29" s="100"/>
      <c r="O29" s="100"/>
      <c r="P29" s="100"/>
      <c r="Q29" s="100"/>
      <c r="R29" s="100"/>
      <c r="S29" s="100"/>
      <c r="T29" s="100"/>
      <c r="U29" s="100"/>
      <c r="V29" s="100"/>
      <c r="W29" s="100"/>
      <c r="X29" s="100"/>
    </row>
    <row r="30" spans="1:24" ht="16.5" customHeight="1">
      <c r="A30" s="104"/>
      <c r="B30" s="833" t="str">
        <f>TEXT(B29,"mmmm d ([$-409]aaa), yyyy")</f>
        <v>September 13 (Fri), 2024</v>
      </c>
      <c r="C30" s="833"/>
      <c r="D30" s="833"/>
      <c r="E30" s="833"/>
      <c r="F30" s="833"/>
      <c r="G30" s="833"/>
      <c r="H30" s="105" t="s">
        <v>59</v>
      </c>
      <c r="I30" s="106"/>
      <c r="J30" s="106"/>
      <c r="K30" s="106"/>
      <c r="L30" s="106"/>
      <c r="M30" s="106"/>
      <c r="N30" s="106"/>
      <c r="O30" s="106"/>
      <c r="P30" s="106"/>
      <c r="Q30" s="106"/>
      <c r="R30" s="106"/>
      <c r="S30" s="106"/>
      <c r="T30" s="106"/>
      <c r="U30" s="106"/>
      <c r="V30" s="106"/>
      <c r="W30" s="106"/>
      <c r="X30" s="106"/>
    </row>
    <row r="31" spans="1:24" ht="16.5" customHeight="1">
      <c r="A31" s="104"/>
      <c r="B31" s="163"/>
      <c r="C31" s="163"/>
      <c r="D31" s="163"/>
      <c r="E31" s="163"/>
      <c r="F31" s="163"/>
      <c r="G31" s="163"/>
      <c r="H31" s="105"/>
      <c r="I31" s="106"/>
      <c r="J31" s="106"/>
      <c r="K31" s="106"/>
      <c r="L31" s="106"/>
      <c r="M31" s="106"/>
      <c r="N31" s="106"/>
      <c r="O31" s="106"/>
      <c r="P31" s="106"/>
      <c r="Q31" s="106"/>
      <c r="R31" s="106"/>
      <c r="S31" s="106"/>
      <c r="T31" s="106"/>
      <c r="U31" s="106"/>
      <c r="V31" s="106"/>
      <c r="W31" s="106"/>
      <c r="X31" s="106"/>
    </row>
    <row r="32" spans="1:24" ht="16.5" customHeight="1">
      <c r="A32" s="104"/>
      <c r="B32" s="163"/>
      <c r="C32" s="163"/>
      <c r="D32" s="163"/>
      <c r="E32" s="163"/>
      <c r="F32" s="163"/>
      <c r="G32" s="163"/>
      <c r="H32" s="105"/>
      <c r="I32" s="106"/>
      <c r="J32" s="106"/>
      <c r="K32" s="106"/>
      <c r="L32" s="106"/>
      <c r="M32" s="106"/>
      <c r="N32" s="106"/>
      <c r="O32" s="106"/>
      <c r="P32" s="106"/>
      <c r="Q32" s="106"/>
      <c r="R32" s="106"/>
      <c r="S32" s="106"/>
      <c r="T32" s="106"/>
      <c r="U32" s="106"/>
      <c r="V32" s="106"/>
      <c r="W32" s="106"/>
      <c r="X32" s="106"/>
    </row>
    <row r="33" spans="1:24" ht="16.5" customHeight="1">
      <c r="A33" s="104"/>
      <c r="B33" s="163"/>
      <c r="C33" s="163"/>
      <c r="D33" s="163"/>
      <c r="E33" s="163"/>
      <c r="F33" s="163"/>
      <c r="G33" s="163"/>
      <c r="H33" s="105"/>
      <c r="I33" s="106"/>
      <c r="J33" s="106"/>
      <c r="K33" s="106"/>
      <c r="L33" s="106"/>
      <c r="M33" s="106"/>
      <c r="N33" s="106"/>
      <c r="O33" s="106"/>
      <c r="P33" s="106"/>
      <c r="Q33" s="106"/>
      <c r="R33" s="106"/>
      <c r="S33" s="106"/>
      <c r="T33" s="106"/>
      <c r="U33" s="106"/>
      <c r="V33" s="106"/>
      <c r="W33" s="106"/>
      <c r="X33" s="106"/>
    </row>
    <row r="34" spans="1:24" ht="16.5" customHeight="1">
      <c r="A34" s="104"/>
      <c r="B34" s="104"/>
      <c r="C34" s="104"/>
      <c r="D34" s="104"/>
      <c r="E34" s="106"/>
      <c r="F34" s="106"/>
      <c r="G34" s="106"/>
      <c r="H34" s="106"/>
      <c r="I34" s="106"/>
      <c r="J34" s="106"/>
      <c r="K34" s="106"/>
      <c r="L34" s="106"/>
      <c r="M34" s="106"/>
      <c r="N34" s="106"/>
      <c r="O34" s="106"/>
      <c r="P34" s="106"/>
      <c r="Q34" s="106"/>
      <c r="R34" s="106"/>
      <c r="S34" s="106"/>
      <c r="T34" s="106"/>
      <c r="U34" s="106"/>
      <c r="V34" s="106"/>
      <c r="W34" s="106"/>
      <c r="X34" s="106"/>
    </row>
    <row r="35" spans="1:24" ht="16.5" customHeight="1">
      <c r="A35" s="107" t="s">
        <v>100</v>
      </c>
      <c r="B35" s="104"/>
      <c r="C35" s="104"/>
      <c r="D35" s="104"/>
      <c r="E35" s="106"/>
      <c r="F35" s="106"/>
      <c r="G35" s="106"/>
      <c r="H35" s="106"/>
      <c r="I35" s="106"/>
      <c r="J35" s="106"/>
      <c r="K35" s="106"/>
      <c r="L35" s="106"/>
      <c r="M35" s="106"/>
      <c r="N35" s="106"/>
      <c r="O35" s="106"/>
      <c r="P35" s="106"/>
      <c r="Q35" s="106"/>
      <c r="R35" s="106"/>
      <c r="S35" s="106"/>
      <c r="T35" s="106"/>
      <c r="U35" s="106"/>
      <c r="V35" s="106"/>
      <c r="W35" s="106"/>
      <c r="X35" s="106"/>
    </row>
    <row r="36" spans="1:24" ht="9" customHeight="1">
      <c r="A36" s="5"/>
      <c r="B36" s="102"/>
      <c r="C36" s="102"/>
      <c r="D36" s="102"/>
      <c r="E36" s="102"/>
      <c r="F36" s="102"/>
      <c r="G36" s="102"/>
      <c r="H36" s="102"/>
      <c r="I36" s="103"/>
      <c r="J36" s="103"/>
      <c r="K36" s="103"/>
      <c r="L36" s="100"/>
      <c r="M36" s="100"/>
      <c r="N36" s="100"/>
      <c r="O36" s="100"/>
      <c r="P36" s="100"/>
      <c r="Q36" s="100"/>
      <c r="R36" s="100"/>
      <c r="S36" s="100"/>
      <c r="T36" s="100"/>
      <c r="U36" s="100"/>
      <c r="V36" s="100"/>
      <c r="W36" s="100"/>
      <c r="X36" s="100"/>
    </row>
    <row r="37" spans="1:24" ht="16.5" customHeight="1">
      <c r="A37" s="831" t="s">
        <v>101</v>
      </c>
      <c r="B37" s="831"/>
      <c r="C37" s="831"/>
      <c r="D37" s="831"/>
      <c r="E37" s="831"/>
      <c r="F37" s="831"/>
      <c r="G37" s="831"/>
      <c r="H37" s="831"/>
      <c r="I37" s="831"/>
      <c r="J37" s="831"/>
      <c r="K37" s="831"/>
      <c r="L37" s="831"/>
      <c r="M37" s="831"/>
      <c r="N37" s="831"/>
      <c r="O37" s="831"/>
      <c r="P37" s="831"/>
      <c r="Q37" s="831"/>
      <c r="R37" s="831"/>
      <c r="S37" s="104"/>
      <c r="T37" s="5"/>
      <c r="U37" s="5"/>
      <c r="V37" s="5"/>
      <c r="W37" s="5"/>
      <c r="X37" s="5"/>
    </row>
    <row r="38" spans="1:24" ht="26.25" customHeight="1">
      <c r="A38" s="831"/>
      <c r="B38" s="831"/>
      <c r="C38" s="831"/>
      <c r="D38" s="831"/>
      <c r="E38" s="831"/>
      <c r="F38" s="831"/>
      <c r="G38" s="831"/>
      <c r="H38" s="831"/>
      <c r="I38" s="831"/>
      <c r="J38" s="831"/>
      <c r="K38" s="831"/>
      <c r="L38" s="831"/>
      <c r="M38" s="831"/>
      <c r="N38" s="831"/>
      <c r="O38" s="831"/>
      <c r="P38" s="831"/>
      <c r="Q38" s="831"/>
      <c r="R38" s="831"/>
      <c r="S38" s="104"/>
      <c r="T38" s="830"/>
      <c r="U38" s="830"/>
      <c r="V38" s="830"/>
      <c r="W38" s="830"/>
      <c r="X38" s="830"/>
    </row>
    <row r="39" spans="1:24" ht="6.75" customHeight="1">
      <c r="A39" s="5"/>
      <c r="B39" s="102"/>
      <c r="C39" s="102"/>
      <c r="D39" s="102"/>
      <c r="E39" s="102"/>
      <c r="F39" s="102"/>
      <c r="G39" s="102"/>
      <c r="H39" s="102"/>
      <c r="I39" s="103"/>
      <c r="J39" s="103"/>
      <c r="K39" s="103"/>
      <c r="L39" s="100"/>
      <c r="M39" s="100"/>
      <c r="N39" s="100"/>
      <c r="O39" s="100"/>
      <c r="P39" s="100"/>
      <c r="Q39" s="100"/>
      <c r="R39" s="100"/>
      <c r="S39" s="100"/>
      <c r="T39" s="830"/>
      <c r="U39" s="830"/>
      <c r="V39" s="830"/>
      <c r="W39" s="830"/>
      <c r="X39" s="830"/>
    </row>
    <row r="40" spans="1:24" ht="16.5" customHeight="1">
      <c r="A40" s="828" t="s">
        <v>115</v>
      </c>
      <c r="B40" s="828"/>
      <c r="C40" s="828"/>
      <c r="D40" s="828"/>
      <c r="E40" s="828"/>
      <c r="F40" s="828"/>
      <c r="G40" s="828"/>
      <c r="H40" s="828"/>
      <c r="I40" s="828"/>
      <c r="J40" s="828"/>
      <c r="K40" s="828"/>
      <c r="L40" s="828"/>
      <c r="M40" s="828"/>
      <c r="N40" s="828"/>
      <c r="O40" s="828"/>
      <c r="P40" s="828"/>
      <c r="Q40" s="828"/>
      <c r="R40" s="828"/>
      <c r="S40" s="828"/>
      <c r="T40" s="60"/>
      <c r="U40" s="60"/>
      <c r="V40" s="60"/>
      <c r="W40" s="60"/>
      <c r="X40" s="60"/>
    </row>
    <row r="41" spans="1:24" ht="16.5" customHeight="1">
      <c r="A41" s="828"/>
      <c r="B41" s="828"/>
      <c r="C41" s="828"/>
      <c r="D41" s="828"/>
      <c r="E41" s="828"/>
      <c r="F41" s="828"/>
      <c r="G41" s="828"/>
      <c r="H41" s="828"/>
      <c r="I41" s="828"/>
      <c r="J41" s="828"/>
      <c r="K41" s="828"/>
      <c r="L41" s="828"/>
      <c r="M41" s="828"/>
      <c r="N41" s="828"/>
      <c r="O41" s="828"/>
      <c r="P41" s="828"/>
      <c r="Q41" s="828"/>
      <c r="R41" s="828"/>
      <c r="S41" s="828"/>
      <c r="T41" s="60"/>
      <c r="U41" s="60"/>
      <c r="V41" s="60"/>
      <c r="W41" s="108"/>
      <c r="X41" s="108"/>
    </row>
    <row r="42" spans="1:24" ht="16.5" customHeight="1">
      <c r="A42" s="828"/>
      <c r="B42" s="828"/>
      <c r="C42" s="828"/>
      <c r="D42" s="828"/>
      <c r="E42" s="828"/>
      <c r="F42" s="828"/>
      <c r="G42" s="828"/>
      <c r="H42" s="828"/>
      <c r="I42" s="828"/>
      <c r="J42" s="828"/>
      <c r="K42" s="828"/>
      <c r="L42" s="828"/>
      <c r="M42" s="828"/>
      <c r="N42" s="828"/>
      <c r="O42" s="828"/>
      <c r="P42" s="828"/>
      <c r="Q42" s="828"/>
      <c r="R42" s="828"/>
      <c r="S42" s="828"/>
      <c r="T42" s="60"/>
      <c r="U42" s="60"/>
      <c r="V42" s="60"/>
      <c r="W42" s="60"/>
      <c r="X42" s="60"/>
    </row>
    <row r="43" spans="1:24" ht="16.5" customHeight="1">
      <c r="A43" s="828"/>
      <c r="B43" s="828"/>
      <c r="C43" s="828"/>
      <c r="D43" s="828"/>
      <c r="E43" s="828"/>
      <c r="F43" s="828"/>
      <c r="G43" s="828"/>
      <c r="H43" s="828"/>
      <c r="I43" s="828"/>
      <c r="J43" s="828"/>
      <c r="K43" s="828"/>
      <c r="L43" s="828"/>
      <c r="M43" s="828"/>
      <c r="N43" s="828"/>
      <c r="O43" s="828"/>
      <c r="P43" s="828"/>
      <c r="Q43" s="828"/>
      <c r="R43" s="828"/>
      <c r="S43" s="828"/>
      <c r="T43" s="60"/>
      <c r="U43" s="60"/>
      <c r="V43" s="60"/>
      <c r="W43" s="60"/>
      <c r="X43" s="60"/>
    </row>
    <row r="44" spans="1:24" ht="16.5" customHeight="1">
      <c r="A44" s="188"/>
      <c r="B44" s="188"/>
      <c r="C44" s="188"/>
      <c r="D44" s="188"/>
      <c r="E44" s="188"/>
      <c r="F44" s="188"/>
      <c r="G44" s="188"/>
      <c r="H44" s="188"/>
      <c r="I44" s="188"/>
      <c r="J44" s="188"/>
      <c r="K44" s="188"/>
      <c r="L44" s="188"/>
      <c r="M44" s="188"/>
      <c r="N44" s="188"/>
      <c r="O44" s="188"/>
      <c r="P44" s="188"/>
      <c r="Q44" s="188"/>
      <c r="R44" s="188"/>
      <c r="S44" s="188"/>
      <c r="T44" s="189"/>
      <c r="U44" s="189"/>
      <c r="V44" s="189"/>
      <c r="W44" s="189"/>
      <c r="X44" s="189"/>
    </row>
    <row r="45" spans="1:24" ht="16.5" customHeight="1">
      <c r="A45" s="188"/>
      <c r="B45" s="188"/>
      <c r="C45" s="188"/>
      <c r="D45" s="188"/>
      <c r="E45" s="188"/>
      <c r="F45" s="188"/>
      <c r="G45" s="188"/>
      <c r="H45" s="188"/>
      <c r="I45" s="188"/>
      <c r="J45" s="188"/>
      <c r="K45" s="188"/>
      <c r="L45" s="188"/>
      <c r="M45" s="188"/>
      <c r="N45" s="188"/>
      <c r="O45" s="188"/>
      <c r="P45" s="188"/>
      <c r="Q45" s="188"/>
      <c r="R45" s="188"/>
      <c r="S45" s="188"/>
      <c r="T45" s="829"/>
      <c r="U45" s="829"/>
      <c r="V45" s="829"/>
      <c r="W45" s="829"/>
      <c r="X45" s="829"/>
    </row>
    <row r="46" spans="1:24" ht="16.5" customHeight="1">
      <c r="A46" s="188"/>
      <c r="B46" s="188"/>
      <c r="C46" s="188"/>
      <c r="D46" s="188"/>
      <c r="E46" s="188"/>
      <c r="F46" s="188"/>
      <c r="G46" s="188"/>
      <c r="H46" s="188"/>
      <c r="I46" s="188"/>
      <c r="J46" s="188"/>
      <c r="K46" s="188"/>
      <c r="L46" s="188"/>
      <c r="M46" s="188"/>
      <c r="N46" s="188"/>
      <c r="O46" s="188"/>
      <c r="P46" s="188"/>
      <c r="Q46" s="188"/>
      <c r="R46" s="188"/>
      <c r="S46" s="188"/>
      <c r="T46" s="829"/>
      <c r="U46" s="829"/>
      <c r="V46" s="829"/>
      <c r="W46" s="829"/>
      <c r="X46" s="829"/>
    </row>
    <row r="47" spans="1:24" ht="16.5" customHeight="1">
      <c r="A47" s="188"/>
      <c r="B47" s="188"/>
      <c r="C47" s="188"/>
      <c r="D47" s="188"/>
      <c r="E47" s="188"/>
      <c r="F47" s="188"/>
      <c r="G47" s="188"/>
      <c r="H47" s="188"/>
      <c r="I47" s="188"/>
      <c r="J47" s="188"/>
      <c r="K47" s="188"/>
      <c r="L47" s="188"/>
      <c r="M47" s="188"/>
      <c r="N47" s="188"/>
      <c r="O47" s="188"/>
      <c r="P47" s="188"/>
      <c r="Q47" s="188"/>
      <c r="R47" s="188"/>
      <c r="S47" s="188"/>
      <c r="T47" s="829"/>
      <c r="U47" s="829"/>
      <c r="V47" s="829"/>
      <c r="W47" s="829"/>
      <c r="X47" s="829"/>
    </row>
    <row r="48" spans="1:24" ht="15" customHeight="1"/>
  </sheetData>
  <sheetProtection algorithmName="SHA-512" hashValue="LdIDwiQMrePLjDIZENOD/HYNrL51wDVnOvpMiCCjnb7Wx/2taCYw6IvbfLAljnRiRCcWFCqiy31yg/7+ImhdlA==" saltValue="qFhuvD1kN8KdGopru4NeGg==" spinCount="100000" sheet="1" formatCells="0" selectLockedCells="1"/>
  <protectedRanges>
    <protectedRange sqref="P14:W14 I13 H14:M14" name="範囲1"/>
  </protectedRanges>
  <mergeCells count="28">
    <mergeCell ref="I14:X14"/>
    <mergeCell ref="A13:H13"/>
    <mergeCell ref="A14:H14"/>
    <mergeCell ref="A9:H9"/>
    <mergeCell ref="I9:X9"/>
    <mergeCell ref="A10:H12"/>
    <mergeCell ref="I10:X12"/>
    <mergeCell ref="I13:X13"/>
    <mergeCell ref="A1:X1"/>
    <mergeCell ref="A2:X2"/>
    <mergeCell ref="A3:X3"/>
    <mergeCell ref="A4:X4"/>
    <mergeCell ref="K7:N7"/>
    <mergeCell ref="O7:P7"/>
    <mergeCell ref="Q7:R7"/>
    <mergeCell ref="T7:U7"/>
    <mergeCell ref="W7:X7"/>
    <mergeCell ref="A5:X5"/>
    <mergeCell ref="T45:X47"/>
    <mergeCell ref="T38:X39"/>
    <mergeCell ref="A37:R38"/>
    <mergeCell ref="B29:F29"/>
    <mergeCell ref="B30:G30"/>
    <mergeCell ref="E19:H20"/>
    <mergeCell ref="I19:T20"/>
    <mergeCell ref="E21:H22"/>
    <mergeCell ref="I21:T22"/>
    <mergeCell ref="A40:S43"/>
  </mergeCells>
  <phoneticPr fontId="1"/>
  <dataValidations count="2">
    <dataValidation type="list" allowBlank="1" showInputMessage="1" showErrorMessage="1" sqref="S7" xr:uid="{00000000-0002-0000-0500-000000000000}">
      <formula1>月</formula1>
    </dataValidation>
    <dataValidation type="list" allowBlank="1" showInputMessage="1" showErrorMessage="1" sqref="V7" xr:uid="{9A8E2D3D-3656-4AC2-A174-37967C2F0A53}">
      <formula1>日</formula1>
    </dataValidation>
  </dataValidations>
  <printOptions horizontalCentered="1"/>
  <pageMargins left="0.78740157480314965" right="0.78740157480314965" top="1.3779527559055118" bottom="0.74803149606299213" header="0.51181102362204722" footer="0.43307086614173229"/>
  <pageSetup paperSize="9" scale="95" orientation="portrait" r:id="rId1"/>
  <headerFooter alignWithMargins="0">
    <oddHeader xml:space="preserve">&amp;R&amp;"Times New Roman,太字"&amp;20Form 6 </oddHeader>
    <oddFooter>&amp;C&amp;"ＭＳ Ｐゴシック,太字"&amp;9(&amp;"ＭＳ Ｐ明朝,太字"博士前期課程 &amp;"ＭＳ Ｐゴシック,太字"/&amp;"Times New Roman,太字" Master's Program&amp;"ＭＳ Ｐゴシック,太字")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locked="0" defaultSize="0" autoFill="0" autoLine="0" autoPict="0">
                <anchor moveWithCells="1">
                  <from>
                    <xdr:col>5</xdr:col>
                    <xdr:colOff>190500</xdr:colOff>
                    <xdr:row>18</xdr:row>
                    <xdr:rowOff>57150</xdr:rowOff>
                  </from>
                  <to>
                    <xdr:col>6</xdr:col>
                    <xdr:colOff>190500</xdr:colOff>
                    <xdr:row>19</xdr:row>
                    <xdr:rowOff>171450</xdr:rowOff>
                  </to>
                </anchor>
              </controlPr>
            </control>
          </mc:Choice>
        </mc:AlternateContent>
        <mc:AlternateContent xmlns:mc="http://schemas.openxmlformats.org/markup-compatibility/2006">
          <mc:Choice Requires="x14">
            <control shapeId="13324" r:id="rId5" name="Check Box 12">
              <controlPr locked="0" defaultSize="0" autoFill="0" autoLine="0" autoPict="0">
                <anchor moveWithCells="1">
                  <from>
                    <xdr:col>5</xdr:col>
                    <xdr:colOff>180975</xdr:colOff>
                    <xdr:row>20</xdr:row>
                    <xdr:rowOff>38100</xdr:rowOff>
                  </from>
                  <to>
                    <xdr:col>6</xdr:col>
                    <xdr:colOff>180975</xdr:colOff>
                    <xdr:row>21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試験開始時間</vt:lpstr>
      <vt:lpstr>Form1</vt:lpstr>
      <vt:lpstr>Form 2, 3</vt:lpstr>
      <vt:lpstr>Form4</vt:lpstr>
      <vt:lpstr>Form5</vt:lpstr>
      <vt:lpstr>Form6</vt:lpstr>
      <vt:lpstr>'Form 2, 3'!Print_Area</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2024-08-19T02:16:49Z</cp:lastPrinted>
  <dcterms:created xsi:type="dcterms:W3CDTF">2002-11-05T23:46:11Z</dcterms:created>
  <dcterms:modified xsi:type="dcterms:W3CDTF">2024-08-19T02:16:53Z</dcterms:modified>
</cp:coreProperties>
</file>