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kanrika-file-sv\入試\入試共有\01_入試\02_大学院\■大学院入試\大学院（H37, R7, 2025入試）\01_2025年_外国人選抜（夏期）\01_募集要項\03_募集要項・出願書類\博士前期\"/>
    </mc:Choice>
  </mc:AlternateContent>
  <xr:revisionPtr revIDLastSave="0" documentId="13_ncr:1_{1DA6C757-C038-4456-B87D-7BD624B7154F}" xr6:coauthVersionLast="47" xr6:coauthVersionMax="47" xr10:uidLastSave="{00000000-0000-0000-0000-000000000000}"/>
  <bookViews>
    <workbookView xWindow="1350" yWindow="540" windowWidth="22605" windowHeight="13845" firstSheet="1" activeTab="1" xr2:uid="{00000000-000D-0000-FFFF-FFFF00000000}"/>
  </bookViews>
  <sheets>
    <sheet name="試験開始時間" sheetId="21" state="hidden" r:id="rId1"/>
    <sheet name="Form1" sheetId="13" r:id="rId2"/>
    <sheet name="Form 2, 3" sheetId="10" r:id="rId3"/>
    <sheet name="Form4" sheetId="20" r:id="rId4"/>
    <sheet name="Form5" sheetId="9" r:id="rId5"/>
    <sheet name="Form6" sheetId="19" r:id="rId6"/>
  </sheets>
  <externalReferences>
    <externalReference r:id="rId7"/>
  </externalReferences>
  <definedNames>
    <definedName name="Environmental_Engineering">#REF!</definedName>
    <definedName name="Environmental_Systems">#REF!</definedName>
    <definedName name="Information_Engineering">#REF!</definedName>
    <definedName name="_xlnm.Print_Area" localSheetId="2">'Form 2, 3'!$A$1:$X$45</definedName>
    <definedName name="_xlnm.Print_Area" localSheetId="1">Form1!$A$1:$AA$85</definedName>
    <definedName name="_xlnm.Print_Area" localSheetId="3">Form4!$A$1:$Y$36</definedName>
    <definedName name="_xlnm.Print_Area" localSheetId="4">Form5!$A$1:$X$34</definedName>
    <definedName name="_xlnm.Print_Area" localSheetId="5">Form6!$A$1:$X$35</definedName>
    <definedName name="英語選択肢" localSheetId="3">[1]選択肢!$E$2:$E$3</definedName>
    <definedName name="英語選択肢">#REF!</definedName>
    <definedName name="月" localSheetId="3">[1]選択肢!$A$2:$A$14</definedName>
    <definedName name="月">Form1!$AE$1:$AE$12</definedName>
    <definedName name="性別">#REF!</definedName>
    <definedName name="専攻">#REF!</definedName>
    <definedName name="専攻・コース">#REF!</definedName>
    <definedName name="選択肢" localSheetId="3">[1]選択肢!$C$2:$C$3</definedName>
    <definedName name="選択肢">#REF!</definedName>
    <definedName name="選択問題">#REF!</definedName>
    <definedName name="日" localSheetId="3">[1]選択肢!$B$2:$B$33</definedName>
    <definedName name="日">Form1!$AE$1:$AE$31</definedName>
    <definedName name="日本語選択肢" localSheetId="3">[1]選択肢!$D$2:$D$3</definedName>
    <definedName name="日本語選択肢">#REF!</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9" l="1"/>
  <c r="F7" i="9"/>
  <c r="A1" i="9"/>
  <c r="A2" i="13"/>
  <c r="G7" i="10"/>
  <c r="Q42" i="10"/>
  <c r="G6" i="10"/>
  <c r="Q41" i="10"/>
  <c r="A15" i="13"/>
  <c r="V5" i="10"/>
  <c r="S5" i="10"/>
  <c r="B22" i="19"/>
  <c r="K10" i="10"/>
  <c r="AD15" i="13"/>
  <c r="AD14" i="13"/>
  <c r="F10" i="9"/>
  <c r="F9" i="9"/>
  <c r="G10" i="10"/>
  <c r="G8" i="10"/>
  <c r="G9" i="10"/>
  <c r="I16" i="10" s="1"/>
  <c r="K15" i="13" l="1"/>
  <c r="D9" i="21"/>
  <c r="D8" i="21"/>
  <c r="D7" i="21"/>
  <c r="I15" i="10" s="1"/>
  <c r="D6" i="21"/>
  <c r="D5" i="21"/>
  <c r="D4" i="21"/>
  <c r="D3" i="21"/>
  <c r="A1" i="19" l="1"/>
  <c r="A1" i="20" l="1"/>
  <c r="A1" i="10"/>
  <c r="G14" i="10" l="1"/>
  <c r="A2" i="20" l="1"/>
  <c r="D1" i="13"/>
  <c r="Q27" i="10" l="1"/>
  <c r="O7" i="9"/>
  <c r="A2" i="10" l="1"/>
  <c r="Q28" i="10" l="1"/>
  <c r="O6" i="9" l="1"/>
  <c r="F6" i="9"/>
  <c r="AD54" i="13" l="1"/>
  <c r="G53" i="13" s="1"/>
  <c r="AD53" i="13"/>
  <c r="AD52" i="13"/>
  <c r="G55" i="13"/>
  <c r="G57" i="13"/>
  <c r="G59" i="13"/>
  <c r="G61" i="13"/>
  <c r="G63" i="13"/>
  <c r="G65" i="13"/>
  <c r="G67" i="13"/>
  <c r="G69" i="13"/>
  <c r="AD70" i="13"/>
  <c r="AD69" i="13"/>
  <c r="AD68" i="13"/>
  <c r="AD67" i="13"/>
  <c r="AD66" i="13"/>
  <c r="AD65" i="13"/>
  <c r="AD64" i="13"/>
  <c r="AD63" i="13"/>
  <c r="AD62" i="13"/>
  <c r="AD61" i="13"/>
  <c r="AD60" i="13"/>
  <c r="AD59" i="13"/>
  <c r="AD58" i="13"/>
  <c r="AD57" i="13"/>
  <c r="AD56" i="13"/>
  <c r="AD55" i="13"/>
  <c r="AD51" i="13"/>
  <c r="G5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年度を4桁の数字のみで入力</t>
        </r>
      </text>
    </comment>
    <comment ref="C1" authorId="0" shapeId="0" xr:uid="{00000000-0006-0000-0100-000002000000}">
      <text>
        <r>
          <rPr>
            <b/>
            <sz val="9"/>
            <color indexed="81"/>
            <rFont val="ＭＳ Ｐゴシック"/>
            <family val="3"/>
            <charset val="128"/>
          </rPr>
          <t>"4月"か"10月"を選択</t>
        </r>
      </text>
    </comment>
    <comment ref="A14" authorId="0" shapeId="0" xr:uid="{00000000-0006-0000-0100-000003000000}">
      <text>
        <r>
          <rPr>
            <b/>
            <sz val="9"/>
            <color indexed="81"/>
            <rFont val="ＭＳ Ｐゴシック"/>
            <family val="3"/>
            <charset val="128"/>
          </rPr>
          <t>西暦4桁で入力
Year (4 digits)</t>
        </r>
      </text>
    </comment>
    <comment ref="B51" authorId="0" shapeId="0" xr:uid="{00000000-0006-0000-0100-000004000000}">
      <text>
        <r>
          <rPr>
            <b/>
            <sz val="9"/>
            <color indexed="81"/>
            <rFont val="ＭＳ Ｐゴシック"/>
            <family val="3"/>
            <charset val="128"/>
          </rPr>
          <t>Year (4 digits)</t>
        </r>
      </text>
    </comment>
    <comment ref="G51" authorId="0" shapeId="0" xr:uid="{00000000-0006-0000-0100-000005000000}">
      <text>
        <r>
          <rPr>
            <b/>
            <sz val="9"/>
            <color indexed="81"/>
            <rFont val="ＭＳ Ｐゴシック"/>
            <family val="3"/>
            <charset val="128"/>
          </rPr>
          <t>エラーが発生した場合は、直接年数を入力してください。
If it is error value, you can fill out the number of year directly.</t>
        </r>
      </text>
    </comment>
    <comment ref="B52" authorId="0" shapeId="0" xr:uid="{00000000-0006-0000-0100-000006000000}">
      <text>
        <r>
          <rPr>
            <b/>
            <sz val="9"/>
            <color indexed="81"/>
            <rFont val="ＭＳ Ｐゴシック"/>
            <family val="3"/>
            <charset val="128"/>
          </rPr>
          <t>Year (4 digits)</t>
        </r>
      </text>
    </comment>
    <comment ref="B53" authorId="0" shapeId="0" xr:uid="{00000000-0006-0000-0100-000007000000}">
      <text>
        <r>
          <rPr>
            <b/>
            <sz val="9"/>
            <color indexed="81"/>
            <rFont val="ＭＳ Ｐゴシック"/>
            <family val="3"/>
            <charset val="128"/>
          </rPr>
          <t>Year (4 digits)</t>
        </r>
      </text>
    </comment>
    <comment ref="G53" authorId="0" shapeId="0" xr:uid="{00000000-0006-0000-0100-000008000000}">
      <text>
        <r>
          <rPr>
            <b/>
            <sz val="9"/>
            <color indexed="81"/>
            <rFont val="ＭＳ Ｐゴシック"/>
            <family val="3"/>
            <charset val="128"/>
          </rPr>
          <t>エラーが発生した場合は、直接年数を入力してください。
If it is error value, you can fill out the number of year directly.</t>
        </r>
      </text>
    </comment>
    <comment ref="B54" authorId="0" shapeId="0" xr:uid="{00000000-0006-0000-0100-000009000000}">
      <text>
        <r>
          <rPr>
            <b/>
            <sz val="9"/>
            <color indexed="81"/>
            <rFont val="ＭＳ Ｐゴシック"/>
            <family val="3"/>
            <charset val="128"/>
          </rPr>
          <t>Year (4 digits)</t>
        </r>
      </text>
    </comment>
    <comment ref="B55" authorId="0" shapeId="0" xr:uid="{00000000-0006-0000-0100-00000A000000}">
      <text>
        <r>
          <rPr>
            <b/>
            <sz val="9"/>
            <color indexed="81"/>
            <rFont val="ＭＳ Ｐゴシック"/>
            <family val="3"/>
            <charset val="128"/>
          </rPr>
          <t>Year (4 digits)</t>
        </r>
      </text>
    </comment>
    <comment ref="G55" authorId="0" shapeId="0" xr:uid="{00000000-0006-0000-0100-00000B000000}">
      <text>
        <r>
          <rPr>
            <b/>
            <sz val="9"/>
            <color indexed="81"/>
            <rFont val="ＭＳ Ｐゴシック"/>
            <family val="3"/>
            <charset val="128"/>
          </rPr>
          <t>エラーが発生した場合は、直接年数を入力してください。
If it is error value, you can fill out the number of year directly.</t>
        </r>
      </text>
    </comment>
    <comment ref="B56" authorId="0" shapeId="0" xr:uid="{00000000-0006-0000-0100-00000C000000}">
      <text>
        <r>
          <rPr>
            <b/>
            <sz val="9"/>
            <color indexed="81"/>
            <rFont val="ＭＳ Ｐゴシック"/>
            <family val="3"/>
            <charset val="128"/>
          </rPr>
          <t>Year (4 digits)</t>
        </r>
      </text>
    </comment>
    <comment ref="B57" authorId="0" shapeId="0" xr:uid="{00000000-0006-0000-0100-00000D000000}">
      <text>
        <r>
          <rPr>
            <b/>
            <sz val="9"/>
            <color indexed="81"/>
            <rFont val="ＭＳ Ｐゴシック"/>
            <family val="3"/>
            <charset val="128"/>
          </rPr>
          <t>Year (4 digits)</t>
        </r>
      </text>
    </comment>
    <comment ref="G57" authorId="0" shapeId="0" xr:uid="{00000000-0006-0000-0100-00000E000000}">
      <text>
        <r>
          <rPr>
            <b/>
            <sz val="9"/>
            <color indexed="81"/>
            <rFont val="ＭＳ Ｐゴシック"/>
            <family val="3"/>
            <charset val="128"/>
          </rPr>
          <t>エラーが発生した場合は、直接年数を入力してください。
If it is error value, you can fill out the number of year directly.</t>
        </r>
      </text>
    </comment>
    <comment ref="B58" authorId="0" shapeId="0" xr:uid="{00000000-0006-0000-0100-00000F000000}">
      <text>
        <r>
          <rPr>
            <b/>
            <sz val="9"/>
            <color indexed="81"/>
            <rFont val="ＭＳ Ｐゴシック"/>
            <family val="3"/>
            <charset val="128"/>
          </rPr>
          <t>Year (4 digits)</t>
        </r>
      </text>
    </comment>
    <comment ref="B59" authorId="0" shapeId="0" xr:uid="{00000000-0006-0000-0100-000010000000}">
      <text>
        <r>
          <rPr>
            <b/>
            <sz val="9"/>
            <color indexed="81"/>
            <rFont val="ＭＳ Ｐゴシック"/>
            <family val="3"/>
            <charset val="128"/>
          </rPr>
          <t>Year (4 digits)</t>
        </r>
      </text>
    </comment>
    <comment ref="G59" authorId="0" shapeId="0" xr:uid="{00000000-0006-0000-0100-000011000000}">
      <text>
        <r>
          <rPr>
            <b/>
            <sz val="9"/>
            <color indexed="81"/>
            <rFont val="ＭＳ Ｐゴシック"/>
            <family val="3"/>
            <charset val="128"/>
          </rPr>
          <t>エラーが発生した場合は、直接年数を入力してください。
If it is error value, you can fill out the number of year directly.</t>
        </r>
      </text>
    </comment>
    <comment ref="B60" authorId="0" shapeId="0" xr:uid="{00000000-0006-0000-0100-000012000000}">
      <text>
        <r>
          <rPr>
            <b/>
            <sz val="9"/>
            <color indexed="81"/>
            <rFont val="ＭＳ Ｐゴシック"/>
            <family val="3"/>
            <charset val="128"/>
          </rPr>
          <t>Year (4 digits)</t>
        </r>
      </text>
    </comment>
    <comment ref="B61" authorId="0" shapeId="0" xr:uid="{00000000-0006-0000-0100-000013000000}">
      <text>
        <r>
          <rPr>
            <b/>
            <sz val="9"/>
            <color indexed="81"/>
            <rFont val="ＭＳ Ｐゴシック"/>
            <family val="3"/>
            <charset val="128"/>
          </rPr>
          <t>Year (4 digits)</t>
        </r>
      </text>
    </comment>
    <comment ref="G61" authorId="0" shapeId="0" xr:uid="{00000000-0006-0000-0100-000014000000}">
      <text>
        <r>
          <rPr>
            <b/>
            <sz val="9"/>
            <color indexed="81"/>
            <rFont val="ＭＳ Ｐゴシック"/>
            <family val="3"/>
            <charset val="128"/>
          </rPr>
          <t>エラーが発生した場合は、直接年数を入力してください。
If it is error value, you can fill out the number of year directly.</t>
        </r>
      </text>
    </comment>
    <comment ref="B62" authorId="0" shapeId="0" xr:uid="{00000000-0006-0000-0100-000015000000}">
      <text>
        <r>
          <rPr>
            <b/>
            <sz val="9"/>
            <color indexed="81"/>
            <rFont val="ＭＳ Ｐゴシック"/>
            <family val="3"/>
            <charset val="128"/>
          </rPr>
          <t>Year (4 digits)</t>
        </r>
      </text>
    </comment>
    <comment ref="B63" authorId="0" shapeId="0" xr:uid="{00000000-0006-0000-0100-000016000000}">
      <text>
        <r>
          <rPr>
            <b/>
            <sz val="9"/>
            <color indexed="81"/>
            <rFont val="ＭＳ Ｐゴシック"/>
            <family val="3"/>
            <charset val="128"/>
          </rPr>
          <t>Year (4 digits)</t>
        </r>
      </text>
    </comment>
    <comment ref="G63" authorId="0" shapeId="0" xr:uid="{00000000-0006-0000-0100-000017000000}">
      <text>
        <r>
          <rPr>
            <b/>
            <sz val="9"/>
            <color indexed="81"/>
            <rFont val="ＭＳ Ｐゴシック"/>
            <family val="3"/>
            <charset val="128"/>
          </rPr>
          <t>エラーが発生した場合は、直接年数を入力してください。
If it is error value, you can fill out the number of year directly.</t>
        </r>
      </text>
    </comment>
    <comment ref="B64" authorId="0" shapeId="0" xr:uid="{00000000-0006-0000-0100-000018000000}">
      <text>
        <r>
          <rPr>
            <b/>
            <sz val="9"/>
            <color indexed="81"/>
            <rFont val="ＭＳ Ｐゴシック"/>
            <family val="3"/>
            <charset val="128"/>
          </rPr>
          <t>Year (4 digits)</t>
        </r>
      </text>
    </comment>
    <comment ref="B65" authorId="0" shapeId="0" xr:uid="{00000000-0006-0000-0100-000019000000}">
      <text>
        <r>
          <rPr>
            <b/>
            <sz val="9"/>
            <color indexed="81"/>
            <rFont val="ＭＳ Ｐゴシック"/>
            <family val="3"/>
            <charset val="128"/>
          </rPr>
          <t>Year (4 digits)</t>
        </r>
      </text>
    </comment>
    <comment ref="G65" authorId="0" shapeId="0" xr:uid="{00000000-0006-0000-0100-00001A000000}">
      <text>
        <r>
          <rPr>
            <b/>
            <sz val="9"/>
            <color indexed="81"/>
            <rFont val="ＭＳ Ｐゴシック"/>
            <family val="3"/>
            <charset val="128"/>
          </rPr>
          <t>エラーが発生した場合は、直接年数を入力してください。
If it is error value, you can fill out the number of year directly.</t>
        </r>
      </text>
    </comment>
    <comment ref="B66" authorId="0" shapeId="0" xr:uid="{00000000-0006-0000-0100-00001B000000}">
      <text>
        <r>
          <rPr>
            <b/>
            <sz val="9"/>
            <color indexed="81"/>
            <rFont val="ＭＳ Ｐゴシック"/>
            <family val="3"/>
            <charset val="128"/>
          </rPr>
          <t>Year (4 digits)</t>
        </r>
      </text>
    </comment>
    <comment ref="B67" authorId="0" shapeId="0" xr:uid="{00000000-0006-0000-0100-00001C000000}">
      <text>
        <r>
          <rPr>
            <b/>
            <sz val="9"/>
            <color indexed="81"/>
            <rFont val="ＭＳ Ｐゴシック"/>
            <family val="3"/>
            <charset val="128"/>
          </rPr>
          <t>Year (4 digits)</t>
        </r>
      </text>
    </comment>
    <comment ref="G67" authorId="0" shapeId="0" xr:uid="{00000000-0006-0000-0100-00001D000000}">
      <text>
        <r>
          <rPr>
            <b/>
            <sz val="9"/>
            <color indexed="81"/>
            <rFont val="ＭＳ Ｐゴシック"/>
            <family val="3"/>
            <charset val="128"/>
          </rPr>
          <t>エラーが発生した場合は、直接年数を入力してください。
If it is error value, you can fill out the number of year directly.</t>
        </r>
      </text>
    </comment>
    <comment ref="B68" authorId="0" shapeId="0" xr:uid="{00000000-0006-0000-0100-00001E000000}">
      <text>
        <r>
          <rPr>
            <b/>
            <sz val="9"/>
            <color indexed="81"/>
            <rFont val="ＭＳ Ｐゴシック"/>
            <family val="3"/>
            <charset val="128"/>
          </rPr>
          <t>Year (4 digits)</t>
        </r>
      </text>
    </comment>
    <comment ref="B69" authorId="0" shapeId="0" xr:uid="{00000000-0006-0000-0100-00001F000000}">
      <text>
        <r>
          <rPr>
            <b/>
            <sz val="9"/>
            <color indexed="81"/>
            <rFont val="ＭＳ Ｐゴシック"/>
            <family val="3"/>
            <charset val="128"/>
          </rPr>
          <t>Year (4 digits)</t>
        </r>
      </text>
    </comment>
    <comment ref="G69" authorId="0" shapeId="0" xr:uid="{00000000-0006-0000-0100-000020000000}">
      <text>
        <r>
          <rPr>
            <b/>
            <sz val="9"/>
            <color indexed="81"/>
            <rFont val="ＭＳ Ｐゴシック"/>
            <family val="3"/>
            <charset val="128"/>
          </rPr>
          <t>エラーが発生した場合は、直接年数を入力してください。
If it is error value, you can fill out the number of year directly.</t>
        </r>
      </text>
    </comment>
    <comment ref="B70" authorId="0" shapeId="0" xr:uid="{00000000-0006-0000-0100-000021000000}">
      <text>
        <r>
          <rPr>
            <b/>
            <sz val="9"/>
            <color indexed="81"/>
            <rFont val="ＭＳ Ｐゴシック"/>
            <family val="3"/>
            <charset val="128"/>
          </rPr>
          <t>Year (4 digits)</t>
        </r>
      </text>
    </comment>
    <comment ref="A75" authorId="0" shapeId="0" xr:uid="{00000000-0006-0000-0100-000022000000}">
      <text>
        <r>
          <rPr>
            <b/>
            <sz val="9"/>
            <color indexed="81"/>
            <rFont val="ＭＳ Ｐゴシック"/>
            <family val="3"/>
            <charset val="128"/>
          </rPr>
          <t>Year (4 digits)</t>
        </r>
      </text>
    </comment>
    <comment ref="A77" authorId="0" shapeId="0" xr:uid="{00000000-0006-0000-0100-000023000000}">
      <text>
        <r>
          <rPr>
            <b/>
            <sz val="9"/>
            <color indexed="81"/>
            <rFont val="ＭＳ Ｐゴシック"/>
            <family val="3"/>
            <charset val="128"/>
          </rPr>
          <t>Year (4 digits)</t>
        </r>
      </text>
    </comment>
    <comment ref="A79" authorId="0" shapeId="0" xr:uid="{00000000-0006-0000-0100-000024000000}">
      <text>
        <r>
          <rPr>
            <b/>
            <sz val="9"/>
            <color indexed="81"/>
            <rFont val="ＭＳ Ｐゴシック"/>
            <family val="3"/>
            <charset val="128"/>
          </rPr>
          <t>Year (4 digits)</t>
        </r>
      </text>
    </comment>
    <comment ref="A81" authorId="0" shapeId="0" xr:uid="{00000000-0006-0000-0100-000025000000}">
      <text>
        <r>
          <rPr>
            <b/>
            <sz val="9"/>
            <color indexed="81"/>
            <rFont val="ＭＳ Ｐゴシック"/>
            <family val="3"/>
            <charset val="128"/>
          </rPr>
          <t>Year (4 digits)</t>
        </r>
      </text>
    </comment>
    <comment ref="A83"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EF123055-3289-42BC-9186-3BF42E72C38F}">
      <text>
        <r>
          <rPr>
            <b/>
            <sz val="9"/>
            <color indexed="81"/>
            <rFont val="ＭＳ Ｐゴシック"/>
            <family val="3"/>
            <charset val="128"/>
          </rPr>
          <t>Name in Form 1</t>
        </r>
      </text>
    </comment>
    <comment ref="G7" authorId="0" shapeId="0" xr:uid="{5FA2C092-F4C4-4D6F-B81C-6D235C7295AB}">
      <text>
        <r>
          <rPr>
            <b/>
            <sz val="9"/>
            <color indexed="81"/>
            <rFont val="ＭＳ Ｐゴシック"/>
            <family val="3"/>
            <charset val="128"/>
          </rPr>
          <t>Name in Form 1</t>
        </r>
      </text>
    </comment>
    <comment ref="G8" authorId="0" shapeId="0" xr:uid="{00000000-0006-0000-0200-000002000000}">
      <text>
        <r>
          <rPr>
            <b/>
            <sz val="9"/>
            <color indexed="81"/>
            <rFont val="ＭＳ Ｐゴシック"/>
            <family val="3"/>
            <charset val="128"/>
          </rPr>
          <t>The program selected in Form 1</t>
        </r>
      </text>
    </comment>
    <comment ref="G9" authorId="0" shapeId="0" xr:uid="{00000000-0006-0000-0200-000003000000}">
      <text>
        <r>
          <rPr>
            <b/>
            <sz val="9"/>
            <color indexed="81"/>
            <rFont val="ＭＳ Ｐゴシック"/>
            <family val="3"/>
            <charset val="128"/>
          </rPr>
          <t xml:space="preserve">The course selected in Form 1 </t>
        </r>
      </text>
    </comment>
    <comment ref="Q27" authorId="0" shapeId="0" xr:uid="{00000000-0006-0000-0200-000004000000}">
      <text>
        <r>
          <rPr>
            <b/>
            <sz val="9"/>
            <color indexed="81"/>
            <rFont val="ＭＳ Ｐゴシック"/>
            <family val="3"/>
            <charset val="128"/>
          </rPr>
          <t>The program selected in Form 1</t>
        </r>
      </text>
    </comment>
    <comment ref="Q28" authorId="0" shapeId="0" xr:uid="{00000000-0006-0000-0200-000005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3" authorId="0" shapeId="0" xr:uid="{00000000-0006-0000-0500-000002000000}">
      <text>
        <r>
          <rPr>
            <b/>
            <sz val="9"/>
            <color indexed="81"/>
            <rFont val="ＭＳ Ｐゴシック"/>
            <family val="3"/>
            <charset val="128"/>
          </rPr>
          <t>The program selected in Form 1</t>
        </r>
      </text>
    </comment>
    <comment ref="I14" authorId="0" shapeId="0" xr:uid="{00000000-0006-0000-0500-000003000000}">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<sst xmlns="http://schemas.openxmlformats.org/spreadsheetml/2006/main" count="276" uniqueCount="196">
  <si>
    <t>October</t>
    <phoneticPr fontId="1"/>
  </si>
  <si>
    <t>Enrollment Period</t>
    <phoneticPr fontId="1"/>
  </si>
  <si>
    <t>＠</t>
  </si>
  <si>
    <t>/</t>
    <phoneticPr fontId="1"/>
  </si>
  <si>
    <t>/</t>
    <phoneticPr fontId="1"/>
  </si>
  <si>
    <t xml:space="preserve">                           </t>
    <phoneticPr fontId="1"/>
  </si>
  <si>
    <t>Keep this Card after the test for the Admission Procedure.</t>
    <phoneticPr fontId="1"/>
  </si>
  <si>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</si>
  <si>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</si>
  <si>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</si>
  <si>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</si>
  <si>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</si>
  <si>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</si>
  <si>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</si>
  <si>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</si>
  <si>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</si>
  <si>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</si>
  <si>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</si>
  <si>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</si>
  <si>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</si>
  <si>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</si>
  <si>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</si>
  <si>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</si>
  <si>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</si>
  <si>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</si>
  <si>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t>April</t>
    <phoneticPr fontId="1"/>
  </si>
  <si>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1"/>
  </si>
  <si>
    <t>Year / Month</t>
    <phoneticPr fontId="1"/>
  </si>
  <si>
    <t>タイトル</t>
    <phoneticPr fontId="1"/>
  </si>
  <si>
    <t>Title</t>
    <phoneticPr fontId="1"/>
  </si>
  <si>
    <t>Abstracts of research papers, Name of accreditation organization</t>
    <phoneticPr fontId="1"/>
  </si>
  <si>
    <r>
      <rPr>
        <b/>
        <sz val="10"/>
        <rFont val="ＭＳ Ｐ明朝"/>
        <family val="1"/>
        <charset val="128"/>
      </rPr>
      <t>＊</t>
    </r>
    <r>
      <rPr>
        <b/>
        <u/>
        <sz val="10"/>
        <rFont val="Century"/>
        <family val="1"/>
      </rPr>
      <t/>
    </r>
    <phoneticPr fontId="1"/>
  </si>
  <si>
    <t>この受験票は入学手続に必要ですので、試験終了後も大切に保管してください。</t>
  </si>
  <si>
    <t>Form 3</t>
    <phoneticPr fontId="1"/>
  </si>
  <si>
    <t>(Do not fill in)</t>
    <phoneticPr fontId="1"/>
  </si>
  <si>
    <t>Examinee No.</t>
    <phoneticPr fontId="1"/>
  </si>
  <si>
    <t>受験番号</t>
    <rPh sb="0" eb="2">
      <t>ジュケン</t>
    </rPh>
    <rPh sb="2" eb="4">
      <t>バンゴウ</t>
    </rPh>
    <phoneticPr fontId="1"/>
  </si>
  <si>
    <t xml:space="preserve">○
</t>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</si>
  <si>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</si>
  <si>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t>Special Selection for International Students</t>
    <phoneticPr fontId="1"/>
  </si>
  <si>
    <t xml:space="preserve">Meet at                  </t>
    <phoneticPr fontId="1"/>
  </si>
  <si>
    <t xml:space="preserve">Start at </t>
    <phoneticPr fontId="1"/>
  </si>
  <si>
    <t>集合</t>
    <rPh sb="0" eb="2">
      <t>シュウゴウ</t>
    </rPh>
    <phoneticPr fontId="1"/>
  </si>
  <si>
    <t>開始</t>
    <rPh sb="0" eb="2">
      <t>カイシ</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</si>
  <si>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</si>
  <si>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</si>
  <si>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</si>
  <si>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 xml:space="preserve">集合時間
</t>
    </r>
    <r>
      <rPr>
        <sz val="10"/>
        <rFont val="Times New Roman"/>
        <family val="1"/>
      </rPr>
      <t>Time to Meet</t>
    </r>
    <rPh sb="0" eb="2">
      <t>シュウゴウ</t>
    </rPh>
    <rPh sb="2" eb="4">
      <t>ジカン</t>
    </rPh>
    <phoneticPr fontId="1"/>
  </si>
  <si>
    <r>
      <rPr>
        <sz val="10"/>
        <rFont val="ＭＳ Ｐ明朝"/>
        <family val="1"/>
        <charset val="128"/>
      </rPr>
      <t xml:space="preserve">試験開始時間
</t>
    </r>
    <r>
      <rPr>
        <sz val="10"/>
        <rFont val="Times New Roman"/>
        <family val="1"/>
      </rPr>
      <t>Time to Start</t>
    </r>
    <rPh sb="0" eb="2">
      <t>シケン</t>
    </rPh>
    <rPh sb="2" eb="4">
      <t>カイシ</t>
    </rPh>
    <rPh sb="4" eb="6">
      <t>ジカン</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</si>
  <si>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</si>
  <si>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</si>
  <si>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</si>
  <si>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</si>
  <si>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</si>
  <si>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</si>
  <si>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</si>
  <si>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</si>
  <si>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</si>
  <si>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</si>
  <si>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rPr>
        <sz val="10.5"/>
        <rFont val="Times New Roman"/>
        <family val="1"/>
      </rPr>
      <t xml:space="preserve">Graduate School of Environmental Engineering, Master's Program </t>
    </r>
    <r>
      <rPr>
        <sz val="10.5"/>
        <rFont val="ＭＳ Ｐ明朝"/>
        <family val="1"/>
        <charset val="128"/>
      </rPr>
      <t>：</t>
    </r>
    <r>
      <rPr>
        <sz val="10.5"/>
        <rFont val="Times New Roman"/>
        <family val="1"/>
      </rPr>
      <t>Test Admission Card</t>
    </r>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</si>
  <si>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</si>
  <si>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</si>
  <si>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</si>
  <si>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</si>
  <si>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</si>
  <si>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9"/>
        <rFont val="ＭＳ Ｐ明朝"/>
        <family val="1"/>
        <charset val="128"/>
      </rPr>
      <t>月
Month</t>
    </r>
    <r>
      <rPr>
        <sz val="9"/>
        <rFont val="Times New Roman"/>
        <family val="1"/>
      </rPr>
      <t>:</t>
    </r>
    <rPh sb="0" eb="1">
      <t>ツキ</t>
    </rPh>
    <phoneticPr fontId="1"/>
  </si>
  <si>
    <r>
      <t>氏　名 /</t>
    </r>
    <r>
      <rPr>
        <sz val="11"/>
        <rFont val="Times New Roman"/>
        <family val="1"/>
      </rPr>
      <t xml:space="preserve"> Name</t>
    </r>
    <rPh sb="0" eb="1">
      <t>シ</t>
    </rPh>
    <rPh sb="2" eb="3">
      <t>メイ</t>
    </rPh>
    <phoneticPr fontId="1"/>
  </si>
  <si>
    <r>
      <t xml:space="preserve">フリガナ </t>
    </r>
    <r>
      <rPr>
        <sz val="11"/>
        <rFont val="Times New Roman"/>
        <family val="1"/>
      </rPr>
      <t>Furigana</t>
    </r>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</si>
  <si>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</si>
  <si>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</si>
  <si>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</si>
  <si>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r>
      <rPr>
        <b/>
        <sz val="12"/>
        <rFont val="ＭＳ ゴシック"/>
        <family val="3"/>
        <charset val="128"/>
      </rPr>
      <t>環境工学専攻</t>
    </r>
    <r>
      <rPr>
        <b/>
        <sz val="12"/>
        <rFont val="Century"/>
        <family val="1"/>
      </rPr>
      <t xml:space="preserve"> / </t>
    </r>
    <r>
      <rPr>
        <b/>
        <sz val="12"/>
        <rFont val="Times New Roman"/>
        <family val="1"/>
      </rPr>
      <t>Graduate Program in Environmental Engineering</t>
    </r>
    <rPh sb="0" eb="2">
      <t>カンキョウ</t>
    </rPh>
    <rPh sb="2" eb="4">
      <t>コウガク</t>
    </rPh>
    <rPh sb="4" eb="6">
      <t>センコウ</t>
    </rPh>
    <phoneticPr fontId="1"/>
  </si>
  <si>
    <r>
      <rPr>
        <b/>
        <sz val="12"/>
        <rFont val="ＭＳ ゴシック"/>
        <family val="3"/>
        <charset val="128"/>
      </rPr>
      <t>環境システム専攻</t>
    </r>
    <r>
      <rPr>
        <b/>
        <sz val="12"/>
        <rFont val="Century"/>
        <family val="1"/>
      </rPr>
      <t xml:space="preserve"> / </t>
    </r>
    <r>
      <rPr>
        <b/>
        <sz val="12"/>
        <rFont val="Times New Roman"/>
        <family val="1"/>
      </rPr>
      <t>Graduate Program in Environmental Systems</t>
    </r>
    <rPh sb="0" eb="2">
      <t>カンキョウ</t>
    </rPh>
    <rPh sb="6" eb="8">
      <t>センコウ</t>
    </rPh>
    <phoneticPr fontId="1"/>
  </si>
  <si>
    <t>必着</t>
    <rPh sb="0" eb="2">
      <t>ヒッチャク</t>
    </rPh>
    <phoneticPr fontId="1"/>
  </si>
  <si>
    <t>(The application must reach us no later than this date without fail.)</t>
    <phoneticPr fontId="1"/>
  </si>
  <si>
    <r>
      <rPr>
        <sz val="9"/>
        <rFont val="ＭＳ Ｐ明朝"/>
        <family val="1"/>
        <charset val="128"/>
      </rPr>
      <t>名</t>
    </r>
    <r>
      <rPr>
        <sz val="9"/>
        <rFont val="Century"/>
        <family val="1"/>
      </rPr>
      <t xml:space="preserve"> /</t>
    </r>
    <r>
      <rPr>
        <sz val="9"/>
        <rFont val="Times New Roman"/>
        <family val="1"/>
      </rPr>
      <t xml:space="preserve"> First name</t>
    </r>
    <rPh sb="0" eb="1">
      <t>メイ</t>
    </rPh>
    <phoneticPr fontId="1"/>
  </si>
  <si>
    <r>
      <rPr>
        <sz val="9"/>
        <rFont val="ＭＳ Ｐ明朝"/>
        <family val="1"/>
        <charset val="128"/>
      </rPr>
      <t>フリガナ</t>
    </r>
    <r>
      <rPr>
        <sz val="9"/>
        <rFont val="Century"/>
        <family val="1"/>
      </rPr>
      <t>/</t>
    </r>
    <r>
      <rPr>
        <sz val="9"/>
        <rFont val="Times New Roman"/>
        <family val="1"/>
      </rPr>
      <t xml:space="preserve">Furigana*1 </t>
    </r>
    <phoneticPr fontId="1"/>
  </si>
  <si>
    <t>試験会場</t>
    <rPh sb="0" eb="2">
      <t>シケン</t>
    </rPh>
    <rPh sb="2" eb="4">
      <t>カイジョウ</t>
    </rPh>
    <phoneticPr fontId="1"/>
  </si>
  <si>
    <t>北九州市立大学ひびきのキャンパス</t>
    <rPh sb="0" eb="7">
      <t>キタキュウシュウシリツダイガク</t>
    </rPh>
    <phoneticPr fontId="1"/>
  </si>
  <si>
    <t>The University of Kitakyushu, Hibikino Campus</t>
    <phoneticPr fontId="1"/>
  </si>
  <si>
    <r>
      <rPr>
        <sz val="12"/>
        <rFont val="ＭＳ Ｐ明朝"/>
        <family val="1"/>
        <charset val="128"/>
      </rPr>
      <t>　</t>
    </r>
    <r>
      <rPr>
        <sz val="12"/>
        <rFont val="ＭＳ 明朝"/>
        <family val="1"/>
        <charset val="128"/>
      </rPr>
      <t>外国人学生等特別選抜</t>
    </r>
    <r>
      <rPr>
        <sz val="12"/>
        <rFont val="ＭＳ Ｐ明朝"/>
        <family val="1"/>
        <charset val="128"/>
      </rPr>
      <t xml:space="preserve">
</t>
    </r>
    <r>
      <rPr>
        <sz val="12"/>
        <rFont val="Times New Roman"/>
        <family val="1"/>
      </rPr>
      <t>Special Selection for International Students</t>
    </r>
    <phoneticPr fontId="1"/>
  </si>
  <si>
    <t>Examination Site</t>
    <phoneticPr fontId="1"/>
  </si>
  <si>
    <r>
      <rPr>
        <sz val="10"/>
        <rFont val="ＭＳ Ｐ明朝"/>
        <family val="1"/>
        <charset val="128"/>
      </rPr>
      <t xml:space="preserve">「5.選考方法および試験科目」参照
</t>
    </r>
    <r>
      <rPr>
        <sz val="10"/>
        <rFont val="Times New Roman"/>
        <family val="1"/>
      </rPr>
      <t>Refer to "5. Selection Process and Examination Subjects"</t>
    </r>
    <rPh sb="10" eb="12">
      <t>シケン</t>
    </rPh>
    <rPh sb="12" eb="14">
      <t>カモク</t>
    </rPh>
    <rPh sb="15" eb="17">
      <t>サンショウ</t>
    </rPh>
    <phoneticPr fontId="1"/>
  </si>
  <si>
    <r>
      <rPr>
        <sz val="10"/>
        <rFont val="ＭＳ Ｐ明朝"/>
        <family val="1"/>
        <charset val="128"/>
      </rPr>
      <t xml:space="preserve">試験時間
</t>
    </r>
    <r>
      <rPr>
        <sz val="10"/>
        <rFont val="Times New Roman"/>
        <family val="1"/>
      </rPr>
      <t>Examination Time</t>
    </r>
    <rPh sb="0" eb="2">
      <t>シケン</t>
    </rPh>
    <rPh sb="2" eb="4">
      <t>ジカン</t>
    </rPh>
    <phoneticPr fontId="1"/>
  </si>
  <si>
    <r>
      <t xml:space="preserve">北九州市立大学ひびきのキャンパス
</t>
    </r>
    <r>
      <rPr>
        <sz val="9"/>
        <rFont val="Times New Roman"/>
        <family val="1"/>
      </rPr>
      <t>The University of Kitakyushu 
Hibikino Campus</t>
    </r>
    <rPh sb="0" eb="7">
      <t>キタキュウシュウシリツダイガク</t>
    </rPh>
    <phoneticPr fontId="1"/>
  </si>
  <si>
    <r>
      <t xml:space="preserve">Graduate School of Environmental Engineering, Master's Program </t>
    </r>
    <r>
      <rPr>
        <sz val="11"/>
        <rFont val="ＭＳ Ｐ明朝"/>
        <family val="1"/>
        <charset val="128"/>
      </rPr>
      <t>：</t>
    </r>
    <r>
      <rPr>
        <sz val="11"/>
        <rFont val="Times New Roman"/>
        <family val="1"/>
      </rPr>
      <t>Address Card</t>
    </r>
    <phoneticPr fontId="1"/>
  </si>
  <si>
    <t>入学許可証送付先</t>
    <phoneticPr fontId="1"/>
  </si>
  <si>
    <t>which Confirmation of Acceptance should be sent</t>
    <phoneticPr fontId="1"/>
  </si>
  <si>
    <t>〒</t>
    <phoneticPr fontId="1"/>
  </si>
  <si>
    <t>-</t>
    <phoneticPr fontId="1"/>
  </si>
  <si>
    <t>which Letter of Acceptance and  Admission Handbook should be sent</t>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</si>
  <si>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</si>
  <si>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t>歳</t>
    <rPh sb="0" eb="1">
      <t>サイ</t>
    </rPh>
    <phoneticPr fontId="1"/>
  </si>
  <si>
    <t>様</t>
    <rPh sb="0" eb="1">
      <t>サマ</t>
    </rPh>
    <phoneticPr fontId="1"/>
  </si>
  <si>
    <t>集合後最初の試験科目</t>
    <rPh sb="0" eb="2">
      <t>シュウゴウ</t>
    </rPh>
    <rPh sb="2" eb="3">
      <t>ゴ</t>
    </rPh>
    <rPh sb="3" eb="5">
      <t>サイショ</t>
    </rPh>
    <rPh sb="6" eb="8">
      <t>シケン</t>
    </rPh>
    <rPh sb="8" eb="10">
      <t>カモク</t>
    </rPh>
    <phoneticPr fontId="1"/>
  </si>
  <si>
    <t>試験開始時刻</t>
    <rPh sb="0" eb="2">
      <t>シケン</t>
    </rPh>
    <rPh sb="2" eb="4">
      <t>カイシ</t>
    </rPh>
    <rPh sb="4" eb="6">
      <t>ジコク</t>
    </rPh>
    <phoneticPr fontId="1"/>
  </si>
  <si>
    <t>集合時間</t>
    <rPh sb="0" eb="2">
      <t>シュウゴウ</t>
    </rPh>
    <rPh sb="2" eb="4">
      <t>ジカン</t>
    </rPh>
    <phoneticPr fontId="1"/>
  </si>
  <si>
    <t>筆記</t>
  </si>
  <si>
    <t>面接</t>
  </si>
  <si>
    <t>外国人</t>
    <rPh sb="0" eb="3">
      <t>ガイコクジン</t>
    </rPh>
    <phoneticPr fontId="1"/>
  </si>
  <si>
    <r>
      <rPr>
        <sz val="10.5"/>
        <rFont val="ＭＳ Ｐ明朝"/>
        <family val="1"/>
        <charset val="128"/>
      </rPr>
      <t>資源化学システムコース</t>
    </r>
    <r>
      <rPr>
        <sz val="10.5"/>
        <rFont val="Century"/>
        <family val="1"/>
      </rPr>
      <t xml:space="preserve"> / Resources and Chemical Systems</t>
    </r>
    <rPh sb="0" eb="2">
      <t>シゲン</t>
    </rPh>
    <rPh sb="2" eb="4">
      <t>カガク</t>
    </rPh>
    <phoneticPr fontId="1"/>
  </si>
  <si>
    <t>資源化学システムコース / Resources and Chemical Systems</t>
    <rPh sb="0" eb="2">
      <t>シゲン</t>
    </rPh>
    <rPh sb="2" eb="4">
      <t>カガク</t>
    </rPh>
    <phoneticPr fontId="1"/>
  </si>
  <si>
    <t>バイオシステムコース / Biosystems</t>
    <phoneticPr fontId="1"/>
  </si>
  <si>
    <t>環境生態システムコース / Environmental and Ecological Systems</t>
    <rPh sb="0" eb="2">
      <t>カンキョウ</t>
    </rPh>
    <rPh sb="2" eb="4">
      <t>セイタイ</t>
    </rPh>
    <phoneticPr fontId="1"/>
  </si>
  <si>
    <r>
      <rPr>
        <sz val="10.5"/>
        <rFont val="ＭＳ Ｐ明朝"/>
        <family val="1"/>
        <charset val="128"/>
      </rPr>
      <t>機械システムコース</t>
    </r>
    <r>
      <rPr>
        <sz val="10.5"/>
        <rFont val="Century"/>
        <family val="1"/>
      </rPr>
      <t xml:space="preserve"> / Mechanical Systems Engineering</t>
    </r>
    <rPh sb="0" eb="2">
      <t>キカイ</t>
    </rPh>
    <phoneticPr fontId="1"/>
  </si>
  <si>
    <t>機械システムコース / Mechanical Systems Engineering</t>
    <rPh sb="0" eb="2">
      <t>キカイ</t>
    </rPh>
    <phoneticPr fontId="1"/>
  </si>
  <si>
    <t>建築デザインコース / Architecture</t>
    <rPh sb="0" eb="2">
      <t>ケンチク</t>
    </rPh>
    <phoneticPr fontId="1"/>
  </si>
  <si>
    <t>計算機科学コース / Computer Science</t>
    <rPh sb="0" eb="3">
      <t>ケイサンキ</t>
    </rPh>
    <rPh sb="3" eb="5">
      <t>カガク</t>
    </rPh>
    <phoneticPr fontId="1"/>
  </si>
  <si>
    <t>融合システムコース / Applied Information Systems</t>
    <rPh sb="0" eb="2">
      <t>ユウゴウ</t>
    </rPh>
    <phoneticPr fontId="1"/>
  </si>
  <si>
    <t>Language used for the test</t>
    <phoneticPr fontId="1"/>
  </si>
  <si>
    <t>受験時使用言語</t>
    <rPh sb="0" eb="2">
      <t>ジュケン</t>
    </rPh>
    <rPh sb="2" eb="3">
      <t>ジ</t>
    </rPh>
    <rPh sb="3" eb="5">
      <t>シヨウ</t>
    </rPh>
    <rPh sb="5" eb="7">
      <t>ゲンゴ</t>
    </rPh>
    <phoneticPr fontId="1"/>
  </si>
  <si>
    <t>日本語</t>
    <rPh sb="0" eb="3">
      <t>ニホンゴ</t>
    </rPh>
    <phoneticPr fontId="1"/>
  </si>
  <si>
    <t>Japanese</t>
    <phoneticPr fontId="1"/>
  </si>
  <si>
    <t>英語</t>
    <rPh sb="0" eb="2">
      <t>エイゴ</t>
    </rPh>
    <phoneticPr fontId="1"/>
  </si>
  <si>
    <t>English</t>
    <phoneticPr fontId="1"/>
  </si>
  <si>
    <r>
      <t>【資格審査受付期間 /</t>
    </r>
    <r>
      <rPr>
        <sz val="12"/>
        <rFont val="Times New Roman"/>
        <family val="1"/>
      </rPr>
      <t xml:space="preserve"> Screening Application Period</t>
    </r>
    <r>
      <rPr>
        <sz val="12"/>
        <rFont val="ＭＳ Ｐ明朝"/>
        <family val="1"/>
        <charset val="128"/>
      </rPr>
      <t>】</t>
    </r>
    <rPh sb="1" eb="3">
      <t>シカク</t>
    </rPh>
    <rPh sb="3" eb="5">
      <t>シンサ</t>
    </rPh>
    <rPh sb="5" eb="7">
      <t>ウケツケ</t>
    </rPh>
    <rPh sb="7" eb="9">
      <t>キカン</t>
    </rPh>
    <phoneticPr fontId="1"/>
  </si>
  <si>
    <r>
      <rPr>
        <sz val="12"/>
        <rFont val="ＭＳ Ｐ明朝"/>
        <family val="1"/>
        <charset val="128"/>
      </rPr>
      <t>【提出・問い合わせ先</t>
    </r>
    <r>
      <rPr>
        <sz val="12"/>
        <rFont val="Times New Roman"/>
        <family val="1"/>
      </rPr>
      <t xml:space="preserve"> / Submissions and Inquiries to</t>
    </r>
    <r>
      <rPr>
        <sz val="12"/>
        <rFont val="ＭＳ Ｐ明朝"/>
        <family val="1"/>
        <charset val="128"/>
      </rPr>
      <t>】</t>
    </r>
    <rPh sb="1" eb="3">
      <t>テイシュツ</t>
    </rPh>
    <rPh sb="4" eb="5">
      <t>ト</t>
    </rPh>
    <rPh sb="6" eb="7">
      <t>ア</t>
    </rPh>
    <rPh sb="9" eb="10">
      <t>サキ</t>
    </rPh>
    <phoneticPr fontId="1"/>
  </si>
  <si>
    <r>
      <t xml:space="preserve">北九州市立大学事務局学務課入学試験係
〒808-0135　北九州市若松区ひびきの1番1号
</t>
    </r>
    <r>
      <rPr>
        <sz val="11"/>
        <rFont val="Times New Roman"/>
        <family val="1"/>
      </rPr>
      <t>TEL:093-695-3340</t>
    </r>
    <r>
      <rPr>
        <sz val="11"/>
        <rFont val="ＭＳ Ｐ明朝"/>
        <family val="1"/>
        <charset val="128"/>
      </rPr>
      <t xml:space="preserve">  </t>
    </r>
    <r>
      <rPr>
        <sz val="11"/>
        <rFont val="Times New Roman"/>
        <family val="1"/>
      </rPr>
      <t xml:space="preserve">    E-mail: nyushi@kitakyu-u.ac.jp</t>
    </r>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</si>
  <si>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t>Only for applicants in Japan, please write your address.</t>
    <phoneticPr fontId="1"/>
  </si>
  <si>
    <r>
      <rPr>
        <sz val="10.5"/>
        <rFont val="ＭＳ 明朝"/>
        <family val="1"/>
        <charset val="128"/>
      </rPr>
      <t>写真貼付欄</t>
    </r>
    <r>
      <rPr>
        <sz val="10.5"/>
        <rFont val="ＭＳ Ｐ明朝"/>
        <family val="1"/>
        <charset val="128"/>
      </rPr>
      <t xml:space="preserve">
</t>
    </r>
    <r>
      <rPr>
        <sz val="10.5"/>
        <rFont val="Century"/>
        <family val="1"/>
      </rPr>
      <t>Glue</t>
    </r>
    <r>
      <rPr>
        <sz val="10.5"/>
        <rFont val="Times New Roman"/>
        <family val="1"/>
      </rPr>
      <t xml:space="preserve"> Photo </t>
    </r>
    <r>
      <rPr>
        <sz val="10.5"/>
        <rFont val="Century"/>
        <family val="1"/>
      </rPr>
      <t>here</t>
    </r>
    <rPh sb="0" eb="2">
      <t>シャシン</t>
    </rPh>
    <rPh sb="2" eb="4">
      <t>テンプ</t>
    </rPh>
    <rPh sb="4" eb="5">
      <t>ラン</t>
    </rPh>
    <phoneticPr fontId="1"/>
  </si>
  <si>
    <t xml:space="preserve"> 国際環境工学研究科（博士前期課程)　出願資格審査申請書</t>
    <rPh sb="19" eb="21">
      <t>シュツガン</t>
    </rPh>
    <rPh sb="23" eb="25">
      <t>シンサ</t>
    </rPh>
    <phoneticPr fontId="1"/>
  </si>
  <si>
    <r>
      <t xml:space="preserve">Master's Program </t>
    </r>
    <r>
      <rPr>
        <sz val="11"/>
        <rFont val="ＭＳ Ｐ明朝"/>
        <family val="1"/>
        <charset val="128"/>
      </rPr>
      <t>：</t>
    </r>
    <r>
      <rPr>
        <sz val="11"/>
        <rFont val="Times New Roman"/>
        <family val="1"/>
      </rPr>
      <t xml:space="preserve"> Screening of Qualifications for Applying Application</t>
    </r>
    <phoneticPr fontId="1"/>
  </si>
  <si>
    <t>The University of Kitakyushu, Administrative Office, Academic Affairs Department, Entrance Examinations Division
E-mail: nyushi@kitakyu-u.ac.jp          TEL:+81-93-695-3340</t>
    <phoneticPr fontId="1"/>
  </si>
  <si>
    <r>
      <rPr>
        <sz val="9"/>
        <rFont val="ＭＳ Ｐ明朝"/>
        <family val="1"/>
        <charset val="128"/>
      </rPr>
      <t>＊【連絡先</t>
    </r>
    <r>
      <rPr>
        <sz val="9"/>
        <rFont val="Times New Roman"/>
        <family val="1"/>
      </rPr>
      <t xml:space="preserve"> /  Contact</t>
    </r>
    <r>
      <rPr>
        <sz val="9"/>
        <rFont val="ＭＳ Ｐゴシック"/>
        <family val="3"/>
        <charset val="128"/>
      </rPr>
      <t>】</t>
    </r>
    <r>
      <rPr>
        <sz val="9"/>
        <rFont val="Times New Roman"/>
        <family val="1"/>
      </rPr>
      <t xml:space="preserve">  </t>
    </r>
    <rPh sb="2" eb="5">
      <t>レンラクサキ</t>
    </rPh>
    <phoneticPr fontId="1"/>
  </si>
  <si>
    <r>
      <t>＊写真票注意事項/</t>
    </r>
    <r>
      <rPr>
        <sz val="12"/>
        <rFont val="Times New Roman"/>
        <family val="1"/>
      </rPr>
      <t>Note of Photograph Card</t>
    </r>
    <rPh sb="1" eb="3">
      <t>シャシン</t>
    </rPh>
    <rPh sb="3" eb="4">
      <t>ヒョウ</t>
    </rPh>
    <rPh sb="4" eb="8">
      <t>チュウイジコウ</t>
    </rPh>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</si>
  <si>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Times New Roman"/>
        <family val="1"/>
      </rPr>
      <t>4cm</t>
    </r>
    <r>
      <rPr>
        <sz val="10"/>
        <rFont val="ＭＳ Ｐ明朝"/>
        <family val="1"/>
        <charset val="128"/>
      </rPr>
      <t>×横</t>
    </r>
    <r>
      <rPr>
        <sz val="10"/>
        <rFont val="Times New Roman"/>
        <family val="1"/>
      </rPr>
      <t>3cm</t>
    </r>
    <r>
      <rPr>
        <sz val="10"/>
        <rFont val="Century"/>
        <family val="1"/>
      </rPr>
      <t xml:space="preserve">
   </t>
    </r>
    <r>
      <rPr>
        <sz val="10"/>
        <rFont val="Times New Roman"/>
        <family val="1"/>
      </rPr>
      <t>Length 4 cm, Width 3 cm</t>
    </r>
    <r>
      <rPr>
        <sz val="10"/>
        <rFont val="Century"/>
        <family val="1"/>
      </rPr>
      <t xml:space="preserve">
</t>
    </r>
    <rPh sb="3" eb="4">
      <t>タテ</t>
    </rPh>
    <rPh sb="8" eb="9">
      <t>ヨコ</t>
    </rPh>
    <phoneticPr fontId="1"/>
  </si>
  <si>
    <r>
      <rPr>
        <sz val="10"/>
        <rFont val="ＭＳ Ｐ明朝"/>
        <family val="1"/>
        <charset val="128"/>
      </rPr>
      <t xml:space="preserve">・上半身、無帽、背景なし、正面向き
</t>
    </r>
    <r>
      <rPr>
        <sz val="10"/>
        <rFont val="Century"/>
        <family val="1"/>
      </rPr>
      <t xml:space="preserve"> </t>
    </r>
    <r>
      <rPr>
        <sz val="10"/>
        <rFont val="Times New Roman"/>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1"/>
  </si>
  <si>
    <t xml:space="preserve">   Write your name on back of the photograph</t>
    <phoneticPr fontId="1"/>
  </si>
  <si>
    <t xml:space="preserve">   and glue it onto Form3.</t>
    <phoneticPr fontId="1"/>
  </si>
  <si>
    <r>
      <rPr>
        <sz val="11"/>
        <rFont val="ＭＳ Ｐ明朝"/>
        <family val="1"/>
        <charset val="128"/>
      </rPr>
      <t>写真票</t>
    </r>
    <r>
      <rPr>
        <sz val="11"/>
        <rFont val="Century"/>
        <family val="1"/>
      </rPr>
      <t xml:space="preserve"> / </t>
    </r>
    <r>
      <rPr>
        <sz val="11"/>
        <rFont val="Times New Roman"/>
        <family val="1"/>
      </rPr>
      <t>Photograph Card</t>
    </r>
    <rPh sb="0" eb="2">
      <t>シャシン</t>
    </rPh>
    <rPh sb="2" eb="3">
      <t>ヒョウ</t>
    </rPh>
    <phoneticPr fontId="1"/>
  </si>
  <si>
    <r>
      <rPr>
        <sz val="10"/>
        <rFont val="ＭＳ Ｐ明朝"/>
        <family val="1"/>
        <charset val="128"/>
      </rPr>
      <t xml:space="preserve">志望専攻名
</t>
    </r>
    <r>
      <rPr>
        <sz val="10"/>
        <rFont val="Times New Roman"/>
        <family val="1"/>
      </rPr>
      <t>Program</t>
    </r>
    <rPh sb="0" eb="2">
      <t>シボウ</t>
    </rPh>
    <rPh sb="2" eb="4">
      <t>センコウ</t>
    </rPh>
    <rPh sb="4" eb="5">
      <t>メイ</t>
    </rPh>
    <phoneticPr fontId="1"/>
  </si>
  <si>
    <r>
      <rPr>
        <b/>
        <sz val="10"/>
        <rFont val="ＭＳ Ｐ明朝"/>
        <family val="1"/>
        <charset val="128"/>
      </rPr>
      <t xml:space="preserve">受験番号
</t>
    </r>
    <r>
      <rPr>
        <b/>
        <sz val="10"/>
        <rFont val="Times New Roman"/>
        <family val="1"/>
      </rPr>
      <t>Examinee  No.</t>
    </r>
    <rPh sb="0" eb="2">
      <t>ジュケン</t>
    </rPh>
    <rPh sb="2" eb="4">
      <t>バンゴウ</t>
    </rPh>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</si>
  <si>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Examination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 xml:space="preserve"> Do not fill in times on the left by yourself.</t>
    </r>
    <rPh sb="1" eb="4">
      <t>ジュケンヒョウ</t>
    </rPh>
    <rPh sb="4" eb="6">
      <t>トウチャク</t>
    </rPh>
    <rPh sb="6" eb="7">
      <t>ゴ</t>
    </rPh>
    <rPh sb="8" eb="9">
      <t>カナラ</t>
    </rPh>
    <rPh sb="10" eb="12">
      <t>シケン</t>
    </rPh>
    <rPh sb="12" eb="14">
      <t>ニチジ</t>
    </rPh>
    <rPh sb="15" eb="17">
      <t>カクニン</t>
    </rPh>
    <rPh sb="107" eb="109">
      <t>シュウゴウ</t>
    </rPh>
    <rPh sb="109" eb="111">
      <t>ジカン</t>
    </rPh>
    <rPh sb="112" eb="114">
      <t>シケン</t>
    </rPh>
    <rPh sb="114" eb="116">
      <t>カイシ</t>
    </rPh>
    <rPh sb="116" eb="118">
      <t>ジカン</t>
    </rPh>
    <rPh sb="119" eb="121">
      <t>キニュウ</t>
    </rPh>
    <phoneticPr fontId="1"/>
  </si>
  <si>
    <r>
      <t>≪注意　</t>
    </r>
    <r>
      <rPr>
        <sz val="10.5"/>
        <rFont val="Times New Roman"/>
        <family val="1"/>
      </rPr>
      <t>Notice</t>
    </r>
    <r>
      <rPr>
        <sz val="10.5"/>
        <rFont val="ＭＳ Ｐ明朝"/>
        <family val="1"/>
        <charset val="128"/>
      </rPr>
      <t>≫　</t>
    </r>
    <rPh sb="1" eb="3">
      <t>チュウイ</t>
    </rPh>
    <phoneticPr fontId="1"/>
  </si>
  <si>
    <r>
      <rPr>
        <b/>
        <sz val="20"/>
        <rFont val="ＭＳ Ｐ明朝"/>
        <family val="1"/>
        <charset val="128"/>
      </rPr>
      <t>日本国内在住者　</t>
    </r>
    <r>
      <rPr>
        <b/>
        <sz val="20"/>
        <rFont val="Century"/>
        <family val="1"/>
      </rPr>
      <t>Applicants applying in Japan</t>
    </r>
    <rPh sb="0" eb="2">
      <t>ニホン</t>
    </rPh>
    <rPh sb="2" eb="4">
      <t>コクナイ</t>
    </rPh>
    <rPh sb="4" eb="7">
      <t>ザイジュウシャ</t>
    </rPh>
    <phoneticPr fontId="1"/>
  </si>
  <si>
    <r>
      <t xml:space="preserve">＊事務局使用 / </t>
    </r>
    <r>
      <rPr>
        <sz val="10.5"/>
        <rFont val="Times New Roman"/>
        <family val="1"/>
      </rPr>
      <t>Office use ONLY</t>
    </r>
    <rPh sb="1" eb="6">
      <t>ジムキョクシヨウ</t>
    </rPh>
    <phoneticPr fontId="1"/>
  </si>
  <si>
    <t>The University of Kitakyushu, Administrative Office
Academic Affairs Department, Entrance Examinations Division
1-1 Hibikino, Wakamatsu-ku, Kitakyushu City, Fukuoka, JAPAN, 808-0135
TEL : +81-93-695-3340      E-mail : nyushi@kitakyu-u.ac.jp</t>
    <phoneticPr fontId="1"/>
  </si>
  <si>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1"/>
  </si>
  <si>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1"/>
  </si>
  <si>
    <r>
      <t>　</t>
    </r>
    <r>
      <rPr>
        <sz val="12"/>
        <rFont val="ＭＳ Ｐ明朝"/>
        <family val="1"/>
        <charset val="128"/>
      </rPr>
      <t>外国人学生等特別選抜</t>
    </r>
    <rPh sb="6" eb="7">
      <t>トウ</t>
    </rPh>
    <rPh sb="9" eb="11">
      <t>センバツ</t>
    </rPh>
    <phoneticPr fontId="1"/>
  </si>
  <si>
    <r>
      <rPr>
        <sz val="11"/>
        <rFont val="ＭＳ Ｐ明朝"/>
        <family val="1"/>
        <charset val="128"/>
      </rPr>
      <t xml:space="preserve">年
</t>
    </r>
    <r>
      <rPr>
        <sz val="11"/>
        <rFont val="Times New Roman"/>
        <family val="1"/>
      </rPr>
      <t>Year</t>
    </r>
    <rPh sb="0" eb="1">
      <t>ネン</t>
    </rPh>
    <phoneticPr fontId="1"/>
  </si>
  <si>
    <r>
      <rPr>
        <sz val="11"/>
        <rFont val="ＭＳ Ｐ明朝"/>
        <family val="1"/>
        <charset val="128"/>
      </rPr>
      <t xml:space="preserve">月
</t>
    </r>
    <r>
      <rPr>
        <sz val="11"/>
        <rFont val="Times New Roman"/>
        <family val="1"/>
      </rPr>
      <t>Month</t>
    </r>
    <rPh sb="0" eb="1">
      <t>ツキ</t>
    </rPh>
    <phoneticPr fontId="1"/>
  </si>
  <si>
    <r>
      <rPr>
        <sz val="11"/>
        <rFont val="ＭＳ Ｐ明朝"/>
        <family val="1"/>
        <charset val="128"/>
      </rPr>
      <t xml:space="preserve">日
</t>
    </r>
    <r>
      <rPr>
        <sz val="11"/>
        <rFont val="Times New Roman"/>
        <family val="1"/>
      </rPr>
      <t>Day</t>
    </r>
    <rPh sb="0" eb="1">
      <t>ヒ</t>
    </rPh>
    <phoneticPr fontId="1"/>
  </si>
  <si>
    <t>性　別</t>
    <rPh sb="0" eb="1">
      <t>セイ</t>
    </rPh>
    <rPh sb="2" eb="3">
      <t>ベツ</t>
    </rPh>
    <phoneticPr fontId="1"/>
  </si>
  <si>
    <r>
      <rPr>
        <b/>
        <sz val="11"/>
        <rFont val="ＭＳ Ｐ明朝"/>
        <family val="1"/>
        <charset val="128"/>
      </rPr>
      <t>住所･連絡先</t>
    </r>
    <r>
      <rPr>
        <b/>
        <sz val="11"/>
        <rFont val="Century"/>
        <family val="1"/>
      </rPr>
      <t xml:space="preserve"> / Contact
</t>
    </r>
    <r>
      <rPr>
        <b/>
        <sz val="8"/>
        <rFont val="Century"/>
        <family val="1"/>
      </rPr>
      <t xml:space="preserve"> </t>
    </r>
    <r>
      <rPr>
        <b/>
        <sz val="8"/>
        <rFont val="MS UI Gothic"/>
        <family val="1"/>
        <charset val="1"/>
      </rPr>
      <t>※</t>
    </r>
    <r>
      <rPr>
        <b/>
        <sz val="8"/>
        <rFont val="ＭＳ Ｐ明朝"/>
        <family val="1"/>
        <charset val="128"/>
      </rPr>
      <t>海外在住の方の書類は全てこの住所に送付されます。送付先が異なる場合は必ずお知らせください。</t>
    </r>
    <r>
      <rPr>
        <b/>
        <sz val="8"/>
        <rFont val="Century"/>
        <family val="1"/>
      </rPr>
      <t xml:space="preserve">
</t>
    </r>
    <r>
      <rPr>
        <b/>
        <sz val="8"/>
        <rFont val="ＭＳ Ｐ明朝"/>
        <family val="1"/>
        <charset val="128"/>
      </rPr>
      <t>　</t>
    </r>
    <r>
      <rPr>
        <b/>
        <sz val="8"/>
        <rFont val="Times New Roman"/>
        <family val="1"/>
      </rPr>
      <t>All documents for applicants from outside Japan will be sent to this address. If there are any changes inform us.</t>
    </r>
    <phoneticPr fontId="1"/>
  </si>
  <si>
    <r>
      <rPr>
        <sz val="10.5"/>
        <rFont val="ＭＳ Ｐ明朝"/>
        <family val="1"/>
        <charset val="128"/>
      </rPr>
      <t xml:space="preserve">住　所
</t>
    </r>
    <r>
      <rPr>
        <sz val="10"/>
        <rFont val="Times New Roman"/>
        <family val="1"/>
      </rPr>
      <t>Address</t>
    </r>
    <rPh sb="0" eb="1">
      <t>スミ</t>
    </rPh>
    <rPh sb="2" eb="3">
      <t>トコロ</t>
    </rPh>
    <phoneticPr fontId="1"/>
  </si>
  <si>
    <r>
      <rPr>
        <sz val="10"/>
        <rFont val="ＭＳ Ｐ明朝"/>
        <family val="1"/>
        <charset val="128"/>
      </rPr>
      <t>携帯電話番号</t>
    </r>
    <r>
      <rPr>
        <sz val="10"/>
        <rFont val="Times New Roman"/>
        <family val="1"/>
      </rPr>
      <t xml:space="preserve"> / Mobile</t>
    </r>
    <rPh sb="0" eb="2">
      <t>ケイタイ</t>
    </rPh>
    <rPh sb="2" eb="4">
      <t>デンワ</t>
    </rPh>
    <rPh sb="4" eb="6">
      <t>バンゴウ</t>
    </rPh>
    <phoneticPr fontId="1"/>
  </si>
  <si>
    <r>
      <t>メールアドレス</t>
    </r>
    <r>
      <rPr>
        <sz val="10"/>
        <rFont val="ＭＳ 明朝"/>
        <family val="1"/>
        <charset val="128"/>
      </rPr>
      <t xml:space="preserve"> </t>
    </r>
    <r>
      <rPr>
        <sz val="10"/>
        <rFont val="Times New Roman"/>
        <family val="1"/>
      </rPr>
      <t>/ E-mail</t>
    </r>
    <phoneticPr fontId="1"/>
  </si>
  <si>
    <r>
      <rPr>
        <b/>
        <sz val="11"/>
        <rFont val="ＭＳ Ｐ明朝"/>
        <family val="1"/>
        <charset val="128"/>
      </rPr>
      <t>緊急連絡先</t>
    </r>
    <r>
      <rPr>
        <b/>
        <sz val="11"/>
        <rFont val="Times New Roman"/>
        <family val="1"/>
      </rPr>
      <t xml:space="preserve"> / Emergency Contact</t>
    </r>
    <phoneticPr fontId="1"/>
  </si>
  <si>
    <r>
      <rPr>
        <sz val="10"/>
        <rFont val="ＭＳ Ｐ明朝"/>
        <family val="1"/>
        <charset val="128"/>
      </rPr>
      <t xml:space="preserve">続　柄
</t>
    </r>
    <r>
      <rPr>
        <sz val="10"/>
        <rFont val="Times New Roman"/>
        <family val="1"/>
      </rPr>
      <t>Relationship</t>
    </r>
    <rPh sb="0" eb="1">
      <t>ゾク</t>
    </rPh>
    <rPh sb="2" eb="3">
      <t>エ</t>
    </rPh>
    <phoneticPr fontId="1"/>
  </si>
  <si>
    <r>
      <t>*</t>
    </r>
    <r>
      <rPr>
        <vertAlign val="superscript"/>
        <sz val="9"/>
        <rFont val="Times New Roman"/>
        <family val="1"/>
      </rPr>
      <t>1</t>
    </r>
    <r>
      <rPr>
        <vertAlign val="superscript"/>
        <sz val="9"/>
        <rFont val="ＭＳ 明朝"/>
        <family val="1"/>
        <charset val="128"/>
      </rPr>
      <t>　</t>
    </r>
    <r>
      <rPr>
        <sz val="9"/>
        <rFont val="ＭＳ Ｐ明朝"/>
        <family val="1"/>
        <charset val="128"/>
      </rPr>
      <t>使用中のフリガナがあれば記入して下さい</t>
    </r>
    <r>
      <rPr>
        <sz val="9"/>
        <rFont val="ＭＳ 明朝"/>
        <family val="1"/>
        <charset val="128"/>
      </rPr>
      <t>　</t>
    </r>
    <r>
      <rPr>
        <sz val="9"/>
        <rFont val="Times New Roman"/>
        <family val="1"/>
      </rPr>
      <t>Japanese pronunciation should be written in Katakana characters if you know.</t>
    </r>
    <r>
      <rPr>
        <sz val="9"/>
        <rFont val="ＭＳ Ｐ明朝"/>
        <family val="1"/>
        <charset val="128"/>
      </rPr>
      <t>　</t>
    </r>
    <phoneticPr fontId="1"/>
  </si>
  <si>
    <r>
      <rPr>
        <sz val="12"/>
        <rFont val="ＭＳ Ｐ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1"/>
  </si>
  <si>
    <r>
      <rPr>
        <sz val="11"/>
        <rFont val="ＭＳ Ｐ明朝"/>
        <family val="1"/>
        <charset val="128"/>
      </rPr>
      <t xml:space="preserve">日本語 </t>
    </r>
    <r>
      <rPr>
        <sz val="11"/>
        <rFont val="Century"/>
        <family val="1"/>
      </rPr>
      <t xml:space="preserve">/ </t>
    </r>
    <r>
      <rPr>
        <sz val="11"/>
        <rFont val="Times New Roman"/>
        <family val="1"/>
      </rPr>
      <t>Japanese</t>
    </r>
    <rPh sb="0" eb="3">
      <t>ニホンゴ</t>
    </rPh>
    <phoneticPr fontId="1"/>
  </si>
  <si>
    <r>
      <rPr>
        <sz val="11"/>
        <rFont val="ＭＳ Ｐ明朝"/>
        <family val="1"/>
        <charset val="128"/>
      </rPr>
      <t>英語</t>
    </r>
    <r>
      <rPr>
        <sz val="11"/>
        <rFont val="Century"/>
        <family val="1"/>
      </rPr>
      <t xml:space="preserve"> / </t>
    </r>
    <r>
      <rPr>
        <sz val="11"/>
        <rFont val="Times New Roman"/>
        <family val="1"/>
      </rPr>
      <t>English</t>
    </r>
    <rPh sb="0" eb="2">
      <t>エイゴ</t>
    </rPh>
    <phoneticPr fontId="1"/>
  </si>
  <si>
    <r>
      <rPr>
        <b/>
        <sz val="11"/>
        <rFont val="ＭＳ Ｐ明朝"/>
        <family val="1"/>
        <charset val="128"/>
      </rPr>
      <t>履歴書</t>
    </r>
    <r>
      <rPr>
        <b/>
        <sz val="11"/>
        <rFont val="ＭＳ 明朝"/>
        <family val="1"/>
        <charset val="128"/>
      </rPr>
      <t xml:space="preserve"> </t>
    </r>
    <r>
      <rPr>
        <b/>
        <sz val="11"/>
        <rFont val="Times New Roman"/>
        <family val="1"/>
      </rPr>
      <t>/ Personal Resume</t>
    </r>
    <rPh sb="0" eb="3">
      <t>リレキショ</t>
    </rPh>
    <phoneticPr fontId="1"/>
  </si>
  <si>
    <r>
      <rPr>
        <sz val="10.5"/>
        <rFont val="ＭＳ Ｐ明朝"/>
        <family val="1"/>
        <charset val="128"/>
      </rPr>
      <t>年</t>
    </r>
    <r>
      <rPr>
        <sz val="10.5"/>
        <rFont val="Century"/>
        <family val="1"/>
      </rPr>
      <t xml:space="preserve">           </t>
    </r>
    <r>
      <rPr>
        <sz val="10.5"/>
        <rFont val="ＭＳ Ｐ明朝"/>
        <family val="1"/>
        <charset val="128"/>
      </rPr>
      <t xml:space="preserve"> 月</t>
    </r>
    <r>
      <rPr>
        <sz val="10.5"/>
        <rFont val="Century"/>
        <family val="1"/>
      </rPr>
      <t xml:space="preserve"> 
Year  /  Month</t>
    </r>
    <rPh sb="0" eb="1">
      <t>ネン</t>
    </rPh>
    <rPh sb="13" eb="14">
      <t>ツキ</t>
    </rPh>
    <phoneticPr fontId="1"/>
  </si>
  <si>
    <r>
      <rPr>
        <sz val="8"/>
        <rFont val="ＭＳ Ｐ明朝"/>
        <family val="1"/>
        <charset val="128"/>
      </rPr>
      <t>年数</t>
    </r>
    <r>
      <rPr>
        <sz val="8"/>
        <rFont val="Times New Roman"/>
        <family val="1"/>
      </rPr>
      <t>Number of Years</t>
    </r>
    <rPh sb="0" eb="2">
      <t>ネンスウ</t>
    </rPh>
    <phoneticPr fontId="1"/>
  </si>
  <si>
    <r>
      <rPr>
        <sz val="10.5"/>
        <rFont val="ＭＳ Ｐ明朝"/>
        <family val="1"/>
        <charset val="128"/>
      </rPr>
      <t xml:space="preserve">経歴等（学歴・職歴・研究歴等について記入のこと）
</t>
    </r>
    <r>
      <rPr>
        <sz val="10.5"/>
        <rFont val="Times New Roman"/>
        <family val="1"/>
      </rPr>
      <t>Academic records, Employment records, Research History, etc.</t>
    </r>
    <phoneticPr fontId="1"/>
  </si>
  <si>
    <r>
      <rPr>
        <sz val="8"/>
        <rFont val="ＭＳ Ｐ明朝"/>
        <family val="1"/>
        <charset val="128"/>
      </rPr>
      <t xml:space="preserve">自
</t>
    </r>
    <r>
      <rPr>
        <sz val="8"/>
        <rFont val="Times New Roman"/>
        <family val="1"/>
      </rPr>
      <t>From</t>
    </r>
    <rPh sb="0" eb="1">
      <t>ジ</t>
    </rPh>
    <phoneticPr fontId="1"/>
  </si>
  <si>
    <r>
      <rPr>
        <sz val="8"/>
        <rFont val="ＭＳ Ｐ明朝"/>
        <family val="1"/>
        <charset val="128"/>
      </rPr>
      <t xml:space="preserve">至
</t>
    </r>
    <r>
      <rPr>
        <sz val="8"/>
        <rFont val="Times New Roman"/>
        <family val="1"/>
      </rPr>
      <t>To</t>
    </r>
    <rPh sb="0" eb="1">
      <t>イタ</t>
    </rPh>
    <phoneticPr fontId="1"/>
  </si>
  <si>
    <r>
      <rPr>
        <sz val="9"/>
        <rFont val="ＭＳ Ｐ明朝"/>
        <family val="1"/>
        <charset val="128"/>
      </rPr>
      <t>小学校名（初等教育）</t>
    </r>
    <r>
      <rPr>
        <sz val="9"/>
        <rFont val="Times New Roman"/>
        <family val="1"/>
      </rPr>
      <t xml:space="preserve"> / Name of Elementary School (Primary Education)</t>
    </r>
    <phoneticPr fontId="1"/>
  </si>
  <si>
    <r>
      <rPr>
        <sz val="9"/>
        <rFont val="ＭＳ Ｐ明朝"/>
        <family val="1"/>
        <charset val="128"/>
      </rPr>
      <t>中学校名（中等教育）</t>
    </r>
    <r>
      <rPr>
        <sz val="9"/>
        <rFont val="Times New Roman"/>
        <family val="1"/>
      </rPr>
      <t xml:space="preserve"> / Name of Junior High School (Secondary Education)</t>
    </r>
    <phoneticPr fontId="1"/>
  </si>
  <si>
    <r>
      <rPr>
        <sz val="9"/>
        <rFont val="ＭＳ Ｐ明朝"/>
        <family val="1"/>
        <charset val="128"/>
      </rPr>
      <t xml:space="preserve">研究成果・報告書・公的資格などこれからの研究の参考となる経歴について記入すること
</t>
    </r>
    <r>
      <rPr>
        <sz val="9"/>
        <rFont val="Times New Roman"/>
        <family val="1"/>
      </rPr>
      <t>Reserch results, reports, official certifications, etc. that might serve as reference for the future studies.</t>
    </r>
    <phoneticPr fontId="1"/>
  </si>
  <si>
    <r>
      <rPr>
        <sz val="10.5"/>
        <rFont val="ＭＳ Ｐ明朝"/>
        <family val="1"/>
        <charset val="128"/>
      </rPr>
      <t>年</t>
    </r>
    <r>
      <rPr>
        <sz val="10.5"/>
        <rFont val="ＭＳ 明朝"/>
        <family val="1"/>
        <charset val="128"/>
      </rPr>
      <t>　 　</t>
    </r>
    <r>
      <rPr>
        <sz val="10.5"/>
        <rFont val="ＭＳ Ｐ明朝"/>
        <family val="1"/>
        <charset val="128"/>
      </rPr>
      <t>月</t>
    </r>
    <rPh sb="0" eb="1">
      <t>ネン</t>
    </rPh>
    <rPh sb="4" eb="5">
      <t>ツキ</t>
    </rPh>
    <phoneticPr fontId="1"/>
  </si>
  <si>
    <r>
      <t>備考（論文の概要・認定機関名等）</t>
    </r>
    <r>
      <rPr>
        <sz val="9"/>
        <rFont val="Times New Roman"/>
        <family val="1"/>
      </rPr>
      <t/>
    </r>
    <rPh sb="6" eb="8">
      <t>ガイヨウ</t>
    </rPh>
    <phoneticPr fontId="1"/>
  </si>
  <si>
    <r>
      <rPr>
        <sz val="10"/>
        <rFont val="ＭＳ Ｐ明朝"/>
        <family val="1"/>
        <charset val="128"/>
      </rPr>
      <t xml:space="preserve">選抜区分
</t>
    </r>
    <r>
      <rPr>
        <sz val="10"/>
        <rFont val="Times New Roman"/>
        <family val="1"/>
      </rPr>
      <t>Selection Division</t>
    </r>
    <rPh sb="0" eb="2">
      <t>センバツ</t>
    </rPh>
    <rPh sb="2" eb="4">
      <t>クブン</t>
    </rPh>
    <phoneticPr fontId="1"/>
  </si>
  <si>
    <r>
      <rPr>
        <sz val="10"/>
        <rFont val="ＭＳ Ｐ明朝"/>
        <family val="1"/>
        <charset val="128"/>
      </rPr>
      <t>試験会場</t>
    </r>
    <r>
      <rPr>
        <sz val="10"/>
        <rFont val="ＭＳ 明朝"/>
        <family val="1"/>
        <charset val="128"/>
      </rPr>
      <t xml:space="preserve">
</t>
    </r>
    <r>
      <rPr>
        <sz val="10"/>
        <rFont val="Times New Roman"/>
        <family val="1"/>
      </rPr>
      <t>Examination Site</t>
    </r>
    <rPh sb="0" eb="2">
      <t>シケン</t>
    </rPh>
    <rPh sb="2" eb="4">
      <t>カイジョウ</t>
    </rPh>
    <phoneticPr fontId="1"/>
  </si>
  <si>
    <r>
      <rPr>
        <sz val="10"/>
        <rFont val="ＭＳ Ｐ明朝"/>
        <family val="1"/>
        <charset val="128"/>
      </rPr>
      <t>志望専攻名</t>
    </r>
    <r>
      <rPr>
        <sz val="10"/>
        <rFont val="Times New Roman"/>
        <family val="1"/>
      </rPr>
      <t xml:space="preserve"> / Program</t>
    </r>
    <phoneticPr fontId="1"/>
  </si>
  <si>
    <r>
      <rPr>
        <sz val="10"/>
        <rFont val="ＭＳ Ｐ明朝"/>
        <family val="1"/>
        <charset val="128"/>
      </rPr>
      <t>コース名</t>
    </r>
    <r>
      <rPr>
        <sz val="10"/>
        <rFont val="Times New Roman"/>
        <family val="1"/>
      </rPr>
      <t xml:space="preserve"> / Course</t>
    </r>
    <phoneticPr fontId="1"/>
  </si>
  <si>
    <r>
      <rPr>
        <sz val="10"/>
        <rFont val="ＭＳ Ｐ明朝"/>
        <family val="1"/>
        <charset val="128"/>
      </rPr>
      <t xml:space="preserve">受験番号
</t>
    </r>
    <r>
      <rPr>
        <sz val="10"/>
        <rFont val="Times New Roman"/>
        <family val="1"/>
      </rPr>
      <t>Examinee No.</t>
    </r>
    <rPh sb="0" eb="2">
      <t>ジュケン</t>
    </rPh>
    <rPh sb="2" eb="4">
      <t>バンゴウ</t>
    </rPh>
    <phoneticPr fontId="1"/>
  </si>
  <si>
    <r>
      <rPr>
        <sz val="10.5"/>
        <rFont val="ＭＳ Ｐ明朝"/>
        <family val="1"/>
        <charset val="128"/>
      </rPr>
      <t xml:space="preserve">4月
</t>
    </r>
    <r>
      <rPr>
        <sz val="10.5"/>
        <rFont val="Times New Roman"/>
        <family val="1"/>
      </rPr>
      <t>April</t>
    </r>
    <rPh sb="1" eb="2">
      <t>ガツ</t>
    </rPh>
    <phoneticPr fontId="1"/>
  </si>
  <si>
    <r>
      <rPr>
        <sz val="10.5"/>
        <rFont val="ＭＳ Ｐ明朝"/>
        <family val="1"/>
        <charset val="128"/>
      </rPr>
      <t xml:space="preserve">10月
</t>
    </r>
    <r>
      <rPr>
        <sz val="10.5"/>
        <rFont val="Times New Roman"/>
        <family val="1"/>
      </rPr>
      <t>October</t>
    </r>
    <rPh sb="2" eb="3">
      <t>ガツ</t>
    </rPh>
    <phoneticPr fontId="1"/>
  </si>
  <si>
    <r>
      <rPr>
        <sz val="9"/>
        <rFont val="ＭＳ Ｐ明朝"/>
        <family val="1"/>
        <charset val="128"/>
      </rPr>
      <t>北九州市立大学事務局学務課入学試験係</t>
    </r>
    <r>
      <rPr>
        <sz val="9"/>
        <rFont val="ＭＳ 明朝"/>
        <family val="1"/>
        <charset val="128"/>
      </rPr>
      <t>　</t>
    </r>
    <r>
      <rPr>
        <sz val="9"/>
        <rFont val="Times New Roman"/>
        <family val="1"/>
      </rPr>
      <t>TEL: 093-695-3340</t>
    </r>
    <phoneticPr fontId="1"/>
  </si>
  <si>
    <r>
      <rPr>
        <sz val="10"/>
        <rFont val="ＭＳ Ｐ明朝"/>
        <family val="1"/>
        <charset val="128"/>
      </rPr>
      <t>フリガナ</t>
    </r>
    <r>
      <rPr>
        <sz val="10"/>
        <rFont val="ＭＳ 明朝"/>
        <family val="1"/>
        <charset val="128"/>
      </rPr>
      <t xml:space="preserve"> </t>
    </r>
    <r>
      <rPr>
        <sz val="10"/>
        <rFont val="Times New Roman"/>
        <family val="1"/>
      </rPr>
      <t>Furigana</t>
    </r>
    <phoneticPr fontId="1"/>
  </si>
  <si>
    <r>
      <rPr>
        <sz val="10.5"/>
        <rFont val="ＭＳ Ｐ明朝"/>
        <family val="1"/>
        <charset val="128"/>
      </rPr>
      <t xml:space="preserve">氏　名
</t>
    </r>
    <r>
      <rPr>
        <sz val="10.5"/>
        <rFont val="Times New Roman"/>
        <family val="1"/>
      </rPr>
      <t>Name</t>
    </r>
    <rPh sb="0" eb="1">
      <t>シ</t>
    </rPh>
    <rPh sb="2" eb="3">
      <t>ナ</t>
    </rPh>
    <phoneticPr fontId="1"/>
  </si>
  <si>
    <r>
      <rPr>
        <sz val="10"/>
        <rFont val="ＭＳ Ｐ明朝"/>
        <family val="1"/>
        <charset val="128"/>
      </rPr>
      <t>志望専攻</t>
    </r>
    <r>
      <rPr>
        <sz val="10"/>
        <rFont val="Times New Roman"/>
        <family val="1"/>
      </rPr>
      <t xml:space="preserve"> / Program</t>
    </r>
    <phoneticPr fontId="1"/>
  </si>
  <si>
    <r>
      <t>コース名</t>
    </r>
    <r>
      <rPr>
        <sz val="10"/>
        <rFont val="Times New Roman"/>
        <family val="1"/>
      </rPr>
      <t xml:space="preserve"> / Course</t>
    </r>
    <phoneticPr fontId="1"/>
  </si>
  <si>
    <r>
      <rPr>
        <sz val="10.5"/>
        <rFont val="ＭＳ Ｐ明朝"/>
        <family val="1"/>
        <charset val="128"/>
      </rPr>
      <t xml:space="preserve">本大学院で研究しようとする分野
</t>
    </r>
    <r>
      <rPr>
        <sz val="10.5"/>
        <rFont val="Times New Roman"/>
        <family val="1"/>
      </rPr>
      <t>Research area you w</t>
    </r>
    <r>
      <rPr>
        <sz val="10.5"/>
        <rFont val="Century"/>
        <family val="1"/>
      </rPr>
      <t>ould like</t>
    </r>
    <r>
      <rPr>
        <sz val="10.5"/>
        <rFont val="Times New Roman"/>
        <family val="1"/>
      </rPr>
      <t xml:space="preserve"> to study</t>
    </r>
    <phoneticPr fontId="1"/>
  </si>
  <si>
    <r>
      <rPr>
        <sz val="10.5"/>
        <rFont val="ＭＳ Ｐ明朝"/>
        <family val="1"/>
        <charset val="128"/>
      </rPr>
      <t xml:space="preserve">希望する研究指導教員名
</t>
    </r>
    <r>
      <rPr>
        <sz val="10.5"/>
        <rFont val="Times New Roman"/>
        <family val="1"/>
      </rPr>
      <t>Name of the research and education staff</t>
    </r>
    <phoneticPr fontId="1"/>
  </si>
  <si>
    <r>
      <rPr>
        <sz val="10.5"/>
        <rFont val="ＭＳ Ｐ明朝"/>
        <family val="1"/>
        <charset val="128"/>
      </rPr>
      <t xml:space="preserve">大学または大学院等で専攻した分野について記入しなさい。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1"/>
  </si>
  <si>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1"/>
  </si>
  <si>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1"/>
  </si>
  <si>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1"/>
  </si>
  <si>
    <r>
      <rPr>
        <sz val="10"/>
        <rFont val="ＭＳ Ｐ明朝"/>
        <family val="1"/>
        <charset val="128"/>
      </rPr>
      <t xml:space="preserve">志望専攻名 </t>
    </r>
    <r>
      <rPr>
        <sz val="10"/>
        <rFont val="Times New Roman"/>
        <family val="1"/>
      </rPr>
      <t>/ Program</t>
    </r>
    <phoneticPr fontId="1"/>
  </si>
  <si>
    <r>
      <t>※</t>
    </r>
    <r>
      <rPr>
        <sz val="10"/>
        <rFont val="ＭＳ Ｐ明朝"/>
        <family val="1"/>
        <charset val="128"/>
      </rPr>
      <t>太枠内を記入してください。</t>
    </r>
    <r>
      <rPr>
        <sz val="10"/>
        <rFont val="ＭＳ Ｐゴシック"/>
        <family val="3"/>
        <charset val="128"/>
      </rPr>
      <t xml:space="preserve">/ </t>
    </r>
    <r>
      <rPr>
        <sz val="10"/>
        <rFont val="Times New Roman"/>
        <family val="1"/>
      </rPr>
      <t>Fill in the bold frame.</t>
    </r>
    <rPh sb="1" eb="3">
      <t>フトワク</t>
    </rPh>
    <rPh sb="3" eb="4">
      <t>ナイ</t>
    </rPh>
    <rPh sb="5" eb="7">
      <t>キニュウ</t>
    </rPh>
    <phoneticPr fontId="1"/>
  </si>
  <si>
    <r>
      <t>志望する専攻・コースを選択すること　</t>
    </r>
    <r>
      <rPr>
        <sz val="10"/>
        <rFont val="Times New Roman"/>
        <family val="1"/>
      </rPr>
      <t>Select a Program and a course you want to enroll in.</t>
    </r>
    <phoneticPr fontId="1"/>
  </si>
  <si>
    <r>
      <t>受験時使用言語を選択すること　</t>
    </r>
    <r>
      <rPr>
        <sz val="10"/>
        <rFont val="Times New Roman"/>
        <family val="1"/>
      </rPr>
      <t>Select a language used for the test.</t>
    </r>
    <phoneticPr fontId="1"/>
  </si>
  <si>
    <r>
      <t xml:space="preserve">The University of Kitakyushu, Master's Program </t>
    </r>
    <r>
      <rPr>
        <sz val="10.5"/>
        <rFont val="Yu Gothic"/>
        <family val="1"/>
        <charset val="128"/>
      </rPr>
      <t>；</t>
    </r>
    <r>
      <rPr>
        <sz val="10.5"/>
        <rFont val="Century"/>
        <family val="1"/>
      </rPr>
      <t>Application Form</t>
    </r>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</si>
  <si>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phoneticPr fontId="1"/>
  </si>
  <si>
    <r>
      <rPr>
        <sz val="9"/>
        <rFont val="ＭＳ Ｐ明朝"/>
        <family val="1"/>
        <charset val="128"/>
      </rPr>
      <t xml:space="preserve">大学・学部・学科・専攻名等（高等教育） /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</si>
  <si>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大学院・研究科・専攻名等（高等教育） / </t>
    </r>
    <r>
      <rPr>
        <sz val="9"/>
        <rFont val="Times New Roman"/>
        <family val="1"/>
      </rPr>
      <t>Name of Graduate School, Programs (Higher Education</t>
    </r>
    <r>
      <rPr>
        <sz val="9"/>
        <rFont val="ＭＳ Ｐ明朝"/>
        <family val="1"/>
        <charset val="128"/>
      </rPr>
      <t>)</t>
    </r>
    <phoneticPr fontId="1"/>
  </si>
  <si>
    <t>氏　名</t>
    <rPh sb="0" eb="1">
      <t>シ</t>
    </rPh>
    <rPh sb="2" eb="3">
      <t>ナ</t>
    </rPh>
    <phoneticPr fontId="1"/>
  </si>
  <si>
    <t>Name</t>
    <phoneticPr fontId="1"/>
  </si>
  <si>
    <t>合格通知書および入学の手引送付先</t>
    <rPh sb="0" eb="2">
      <t>ゴウカク</t>
    </rPh>
    <rPh sb="2" eb="5">
      <t>ツウチショ</t>
    </rPh>
    <rPh sb="8" eb="10">
      <t>ニュウガク</t>
    </rPh>
    <rPh sb="11" eb="13">
      <t>テビキ</t>
    </rPh>
    <rPh sb="13" eb="16">
      <t>ソウフサキ</t>
    </rPh>
    <phoneticPr fontId="1"/>
  </si>
  <si>
    <r>
      <rPr>
        <sz val="10"/>
        <rFont val="ＭＳ Ｐ明朝"/>
        <family val="1"/>
        <charset val="128"/>
      </rPr>
      <t>携帯電話番号</t>
    </r>
    <r>
      <rPr>
        <sz val="10"/>
        <rFont val="Times New Roman"/>
        <family val="1"/>
      </rPr>
      <t xml:space="preserve"> / Mobile</t>
    </r>
    <phoneticPr fontId="1"/>
  </si>
  <si>
    <t>電話番号 / TEL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</si>
</sst>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h:mm;@"/>
  </numFmts>
  <fonts count="100">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0"/>
      <name val="MS P明朝"/>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b/>
      <sz val="12"/>
      <name val="Century"/>
      <family val="3"/>
      <charset val="128"/>
    </font>
    <font>
      <sz val="10.5"/>
      <name val="Century"/>
      <family val="1"/>
      <charset val="128"/>
    </font>
    <font>
      <sz val="12"/>
      <name val="Times New Roman"/>
      <family val="1"/>
      <charset val="128"/>
    </font>
    <font>
      <sz val="10"/>
      <name val="Century"/>
      <family val="1"/>
      <charset val="128"/>
    </font>
    <font>
      <sz val="10"/>
      <name val="Times New Roman"/>
      <family val="1"/>
      <charset val="128"/>
    </font>
    <font>
      <b/>
      <sz val="9"/>
      <name val="Times New Roman"/>
      <family val="1"/>
      <charset val="128"/>
    </font>
    <font>
      <sz val="13"/>
      <name val="Times New Roman"/>
      <family val="1"/>
    </font>
    <font>
      <sz val="9"/>
      <name val="Century"/>
      <family val="1"/>
      <charset val="128"/>
    </font>
    <font>
      <b/>
      <sz val="8"/>
      <name val="MS UI Gothic"/>
      <family val="1"/>
      <charset val="1"/>
    </font>
    <font>
      <b/>
      <sz val="8"/>
      <name val="Century"/>
      <family val="1"/>
    </font>
    <font>
      <b/>
      <sz val="8"/>
      <name val="ＭＳ Ｐ明朝"/>
      <family val="1"/>
      <charset val="128"/>
    </font>
    <font>
      <b/>
      <sz val="11"/>
      <name val="Century"/>
      <family val="1"/>
      <charset val="128"/>
    </font>
    <font>
      <sz val="12"/>
      <name val="Century"/>
      <family val="1"/>
      <charset val="128"/>
    </font>
    <font>
      <sz val="11"/>
      <name val="Century"/>
      <family val="1"/>
      <charset val="128"/>
    </font>
    <font>
      <b/>
      <sz val="22"/>
      <name val="Century"/>
      <family val="1"/>
    </font>
    <font>
      <b/>
      <sz val="20"/>
      <name val="Century"/>
      <family val="1"/>
      <charset val="128"/>
    </font>
    <font>
      <b/>
      <sz val="20"/>
      <name val="ＭＳ Ｐ明朝"/>
      <family val="1"/>
      <charset val="128"/>
    </font>
    <font>
      <sz val="14"/>
      <color theme="0"/>
      <name val="ＭＳ Ｐ明朝"/>
      <family val="1"/>
      <charset val="128"/>
    </font>
    <font>
      <sz val="10.5"/>
      <color theme="0"/>
      <name val="ＭＳ Ｐ明朝"/>
      <family val="1"/>
      <charset val="128"/>
    </font>
    <font>
      <sz val="10.5"/>
      <color theme="0"/>
      <name val="Century"/>
      <family val="1"/>
    </font>
    <font>
      <sz val="11"/>
      <color theme="0"/>
      <name val="ＭＳ Ｐ明朝"/>
      <family val="1"/>
      <charset val="128"/>
    </font>
    <font>
      <sz val="10.5"/>
      <name val="ＭＳ ゴシック"/>
      <family val="1"/>
      <charset val="128"/>
    </font>
    <font>
      <sz val="20"/>
      <name val="Times New Roman"/>
      <family val="1"/>
    </font>
    <font>
      <sz val="10.5"/>
      <name val="ＭＳ Ｐゴシック"/>
      <family val="3"/>
      <charset val="128"/>
    </font>
    <font>
      <b/>
      <sz val="10.5"/>
      <name val="Arial Unicode MS"/>
      <family val="3"/>
      <charset val="128"/>
    </font>
    <font>
      <sz val="10.5"/>
      <color theme="0"/>
      <name val="ＭＳ ゴシック"/>
      <family val="3"/>
      <charset val="128"/>
    </font>
    <font>
      <b/>
      <sz val="20"/>
      <name val="Times New Roman"/>
      <family val="1"/>
    </font>
    <font>
      <sz val="9"/>
      <name val="Times New Roman"/>
      <family val="1"/>
      <charset val="128"/>
    </font>
    <font>
      <b/>
      <sz val="8"/>
      <name val="Times New Roman"/>
      <family val="1"/>
    </font>
    <font>
      <sz val="10"/>
      <name val="MS P明朝"/>
      <family val="1"/>
      <charset val="128"/>
    </font>
    <font>
      <b/>
      <sz val="10"/>
      <name val="Century"/>
      <family val="1"/>
      <charset val="128"/>
    </font>
    <font>
      <sz val="10.5"/>
      <name val="Times New Roman"/>
      <family val="1"/>
      <charset val="128"/>
    </font>
    <font>
      <sz val="8"/>
      <name val="Century"/>
      <family val="1"/>
      <charset val="128"/>
    </font>
    <font>
      <b/>
      <sz val="16"/>
      <name val="Times New Roman"/>
      <family val="1"/>
      <charset val="128"/>
    </font>
    <font>
      <sz val="11"/>
      <name val="ＭＳ Ｐゴシック"/>
      <family val="3"/>
      <charset val="128"/>
      <scheme val="minor"/>
    </font>
    <font>
      <sz val="10.5"/>
      <name val="ＭＳ Ｐゴシック"/>
      <family val="3"/>
      <charset val="128"/>
      <scheme val="minor"/>
    </font>
    <font>
      <sz val="10.5"/>
      <name val="Yu Gothic"/>
      <family val="1"/>
      <charset val="128"/>
    </font>
  </fonts>
  <fills count="4">
    <fill>
      <patternFill patternType="none"/>
    </fill>
    <fill>
      <patternFill patternType="gray125"/>
    </fill>
    <fill>
      <patternFill patternType="solid">
        <fgColor indexed="22"/>
        <bgColor indexed="64"/>
      </patternFill>
    </fill>
    <fill>
      <patternFill patternType="solid">
        <fgColor rgb="FFFFC000"/>
        <bgColor indexed="64"/>
      </patternFill>
    </fill>
  </fills>
  <borders count="139">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s>
  <cellStyleXfs count="1">
    <xf numFmtId="0" fontId="0" fillId="0" borderId="0"/>
  </cellStyleXfs>
  <cellXfs count="80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vertical="center"/>
    </xf>
    <xf numFmtId="0" fontId="21" fillId="0" borderId="5" xfId="0" applyFont="1" applyBorder="1" applyAlignment="1" applyProtection="1">
      <alignment horizontal="center" vertical="center"/>
      <protection locked="0"/>
    </xf>
    <xf numFmtId="0" fontId="2" fillId="0" borderId="0" xfId="0" applyFont="1" applyAlignment="1">
      <alignment horizontal="right" vertical="center"/>
    </xf>
    <xf numFmtId="0" fontId="4" fillId="0" borderId="59" xfId="0" applyFont="1" applyBorder="1" applyAlignment="1">
      <alignment shrinkToFit="1"/>
    </xf>
    <xf numFmtId="0" fontId="35" fillId="0" borderId="13" xfId="0" applyFont="1" applyBorder="1" applyAlignment="1">
      <alignment vertical="top"/>
    </xf>
    <xf numFmtId="0" fontId="35" fillId="0" borderId="33" xfId="0" applyFont="1" applyBorder="1" applyAlignment="1">
      <alignment vertical="top"/>
    </xf>
    <xf numFmtId="0" fontId="36" fillId="0" borderId="59" xfId="0" applyFont="1" applyBorder="1" applyAlignment="1">
      <alignment vertical="top" shrinkToFit="1"/>
    </xf>
    <xf numFmtId="0" fontId="35" fillId="0" borderId="5" xfId="0" applyFont="1" applyBorder="1" applyAlignment="1">
      <alignment vertical="top"/>
    </xf>
    <xf numFmtId="0" fontId="35" fillId="0" borderId="35" xfId="0" applyFont="1" applyBorder="1" applyAlignment="1">
      <alignment vertical="top"/>
    </xf>
    <xf numFmtId="0" fontId="7" fillId="0" borderId="0" xfId="0" applyFont="1" applyAlignment="1">
      <alignment horizontal="left" vertical="center"/>
    </xf>
    <xf numFmtId="0" fontId="2" fillId="0" borderId="0" xfId="0" applyFont="1" applyAlignment="1">
      <alignment horizontal="left" vertical="center"/>
    </xf>
    <xf numFmtId="0" fontId="0" fillId="0" borderId="132" xfId="0" applyBorder="1"/>
    <xf numFmtId="0" fontId="0" fillId="3" borderId="132" xfId="0" applyFill="1" applyBorder="1" applyAlignment="1">
      <alignment horizontal="center" vertical="center" wrapText="1"/>
    </xf>
    <xf numFmtId="0" fontId="0" fillId="3" borderId="132" xfId="0" applyFill="1" applyBorder="1" applyAlignment="1">
      <alignment horizontal="center" vertical="center"/>
    </xf>
    <xf numFmtId="0" fontId="17" fillId="3" borderId="132" xfId="0" applyFont="1" applyFill="1" applyBorder="1" applyAlignment="1">
      <alignment horizontal="center" vertical="center"/>
    </xf>
    <xf numFmtId="20" fontId="17" fillId="3" borderId="132" xfId="0" applyNumberFormat="1" applyFont="1" applyFill="1" applyBorder="1" applyAlignment="1">
      <alignment horizontal="center" vertical="center"/>
    </xf>
    <xf numFmtId="0" fontId="64" fillId="3" borderId="132" xfId="0" applyFont="1" applyFill="1" applyBorder="1" applyAlignment="1">
      <alignment horizontal="center" vertical="center"/>
    </xf>
    <xf numFmtId="0" fontId="10" fillId="3" borderId="132" xfId="0" applyFont="1" applyFill="1" applyBorder="1" applyAlignment="1">
      <alignment horizontal="center" vertical="center"/>
    </xf>
    <xf numFmtId="0" fontId="86" fillId="0" borderId="132" xfId="0" applyFont="1" applyBorder="1" applyAlignment="1">
      <alignment vertical="center"/>
    </xf>
    <xf numFmtId="0" fontId="81" fillId="0" borderId="27" xfId="0" applyFont="1" applyBorder="1" applyAlignment="1" applyProtection="1">
      <alignment horizontal="right" vertical="center"/>
      <protection locked="0"/>
    </xf>
    <xf numFmtId="0" fontId="80" fillId="0" borderId="47" xfId="0" applyFont="1" applyBorder="1" applyAlignment="1" applyProtection="1">
      <alignment horizontal="center" vertical="center"/>
      <protection locked="0"/>
    </xf>
    <xf numFmtId="0" fontId="83" fillId="0" borderId="32" xfId="0" applyFont="1" applyBorder="1" applyAlignment="1" applyProtection="1">
      <alignment horizontal="right" vertical="center"/>
      <protection locked="0"/>
    </xf>
    <xf numFmtId="0" fontId="83" fillId="0" borderId="45" xfId="0" applyFont="1" applyBorder="1" applyAlignment="1" applyProtection="1">
      <alignment horizontal="right" vertical="center"/>
      <protection locked="0"/>
    </xf>
    <xf numFmtId="0" fontId="83" fillId="0" borderId="53" xfId="0" applyFont="1" applyBorder="1" applyAlignment="1" applyProtection="1">
      <alignment horizontal="right" vertical="center"/>
      <protection locked="0"/>
    </xf>
    <xf numFmtId="0" fontId="80" fillId="0" borderId="42" xfId="0" applyFont="1" applyBorder="1" applyAlignment="1" applyProtection="1">
      <alignment horizontal="center" vertical="center"/>
      <protection locked="0"/>
    </xf>
    <xf numFmtId="0" fontId="83" fillId="0" borderId="23" xfId="0" applyFont="1" applyBorder="1" applyAlignment="1" applyProtection="1">
      <alignment horizontal="right" vertical="center"/>
      <protection locked="0"/>
    </xf>
    <xf numFmtId="0" fontId="83" fillId="0" borderId="10" xfId="0" applyFont="1" applyBorder="1" applyAlignment="1" applyProtection="1">
      <alignment horizontal="center" vertical="center"/>
      <protection locked="0"/>
    </xf>
    <xf numFmtId="0" fontId="4" fillId="0" borderId="13" xfId="0" applyFont="1" applyBorder="1" applyAlignment="1">
      <alignment horizontal="center" vertical="center" wrapText="1"/>
    </xf>
    <xf numFmtId="0" fontId="4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33" fillId="0" borderId="0" xfId="0" applyFont="1" applyAlignment="1" applyProtection="1">
      <alignment horizontal="center" vertical="center" shrinkToFit="1"/>
      <protection locked="0"/>
    </xf>
    <xf numFmtId="0" fontId="17" fillId="0" borderId="0" xfId="0" applyFont="1" applyAlignment="1">
      <alignment horizontal="left" vertical="center"/>
    </xf>
    <xf numFmtId="0" fontId="8"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41" fillId="0" borderId="0" xfId="0" applyFont="1" applyAlignment="1" applyProtection="1">
      <alignment vertical="center" shrinkToFit="1"/>
      <protection locked="0"/>
    </xf>
    <xf numFmtId="0" fontId="41"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11" fillId="0" borderId="0" xfId="0" applyFont="1"/>
    <xf numFmtId="0" fontId="39" fillId="0" borderId="16" xfId="0" applyFont="1" applyBorder="1" applyAlignment="1">
      <alignment horizontal="center" wrapText="1"/>
    </xf>
    <xf numFmtId="0" fontId="39" fillId="0" borderId="16" xfId="0" applyFont="1" applyBorder="1" applyAlignment="1">
      <alignment horizontal="left"/>
    </xf>
    <xf numFmtId="0" fontId="39" fillId="0" borderId="0" xfId="0" applyFont="1" applyAlignment="1">
      <alignment horizontal="left"/>
    </xf>
    <xf numFmtId="0" fontId="36" fillId="0" borderId="0" xfId="0" applyFont="1" applyAlignment="1">
      <alignment horizontal="left" vertical="top"/>
    </xf>
    <xf numFmtId="0" fontId="17" fillId="0" borderId="0" xfId="0" applyFont="1" applyAlignment="1">
      <alignment horizontal="left" vertical="center" wrapText="1"/>
    </xf>
    <xf numFmtId="0" fontId="36" fillId="0" borderId="0" xfId="0" applyFont="1" applyAlignment="1">
      <alignment vertical="top"/>
    </xf>
    <xf numFmtId="0" fontId="17" fillId="0" borderId="0" xfId="0" applyFont="1" applyAlignment="1">
      <alignment vertical="center" wrapText="1"/>
    </xf>
    <xf numFmtId="0" fontId="17" fillId="0" borderId="8" xfId="0" applyFont="1" applyBorder="1" applyAlignment="1">
      <alignment vertical="center" wrapText="1"/>
    </xf>
    <xf numFmtId="0" fontId="90" fillId="0" borderId="5" xfId="0" applyFont="1" applyBorder="1" applyAlignment="1">
      <alignment horizontal="left" vertical="center" wrapText="1"/>
    </xf>
    <xf numFmtId="0" fontId="18" fillId="0" borderId="7" xfId="0" applyFont="1" applyBorder="1" applyAlignment="1">
      <alignment horizontal="left" vertical="center" wrapText="1"/>
    </xf>
    <xf numFmtId="0" fontId="20" fillId="0" borderId="0" xfId="0" applyFont="1" applyAlignment="1">
      <alignment vertical="center" wrapText="1"/>
    </xf>
    <xf numFmtId="0" fontId="18" fillId="0" borderId="8" xfId="0" applyFont="1" applyBorder="1" applyAlignment="1">
      <alignment horizontal="left" vertical="center" wrapText="1"/>
    </xf>
    <xf numFmtId="0" fontId="17" fillId="0" borderId="53" xfId="0" applyFont="1" applyBorder="1" applyAlignment="1">
      <alignment horizontal="center" vertical="center"/>
    </xf>
    <xf numFmtId="0" fontId="41"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4" fillId="0" borderId="0" xfId="0" applyFont="1"/>
    <xf numFmtId="0" fontId="22" fillId="0" borderId="0" xfId="0" applyFont="1"/>
    <xf numFmtId="0" fontId="17" fillId="0" borderId="31" xfId="0" applyFont="1" applyBorder="1" applyAlignment="1">
      <alignment horizontal="center" vertical="center"/>
    </xf>
    <xf numFmtId="0" fontId="17" fillId="0" borderId="28" xfId="0" applyFont="1" applyBorder="1" applyAlignment="1">
      <alignment horizontal="center" vertical="center"/>
    </xf>
    <xf numFmtId="0" fontId="17" fillId="0" borderId="64" xfId="0" applyFont="1" applyBorder="1" applyAlignment="1">
      <alignment horizontal="center" vertical="center"/>
    </xf>
    <xf numFmtId="0" fontId="2" fillId="0" borderId="31" xfId="0" applyFont="1" applyBorder="1" applyAlignment="1">
      <alignment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3" fillId="0" borderId="0" xfId="0" applyFont="1" applyAlignment="1">
      <alignment horizontal="left"/>
    </xf>
    <xf numFmtId="0" fontId="10" fillId="0" borderId="0" xfId="0" applyFont="1" applyAlignment="1">
      <alignment horizontal="left" vertical="center"/>
    </xf>
    <xf numFmtId="0" fontId="41" fillId="0" borderId="0" xfId="0" applyFont="1" applyAlignment="1">
      <alignment horizontal="left" vertical="top"/>
    </xf>
    <xf numFmtId="0" fontId="41" fillId="0" borderId="0" xfId="0" applyFont="1" applyAlignment="1">
      <alignment vertical="center"/>
    </xf>
    <xf numFmtId="0" fontId="10" fillId="0" borderId="8" xfId="0" applyFont="1" applyBorder="1" applyAlignment="1">
      <alignment horizontal="left" vertical="center"/>
    </xf>
    <xf numFmtId="0" fontId="41" fillId="0" borderId="0" xfId="0" applyFont="1" applyAlignment="1">
      <alignment vertical="center" shrinkToFit="1"/>
    </xf>
    <xf numFmtId="0" fontId="41" fillId="0" borderId="8" xfId="0" applyFont="1" applyBorder="1" applyAlignment="1">
      <alignment vertical="center" shrinkToFit="1"/>
    </xf>
    <xf numFmtId="0" fontId="41" fillId="0" borderId="0" xfId="0" applyFont="1" applyAlignment="1">
      <alignment vertical="top"/>
    </xf>
    <xf numFmtId="0" fontId="17" fillId="0" borderId="55" xfId="0" applyFont="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right" vertical="center"/>
    </xf>
    <xf numFmtId="0" fontId="4" fillId="0" borderId="0" xfId="0" applyFont="1" applyAlignment="1">
      <alignment horizontal="left"/>
    </xf>
    <xf numFmtId="0" fontId="2" fillId="0" borderId="10" xfId="0" applyFont="1" applyBorder="1" applyAlignment="1">
      <alignment vertical="center"/>
    </xf>
    <xf numFmtId="0" fontId="76" fillId="0" borderId="10" xfId="0" applyFont="1" applyBorder="1" applyAlignment="1">
      <alignment vertical="center"/>
    </xf>
    <xf numFmtId="0" fontId="16" fillId="0" borderId="10" xfId="0" applyFont="1" applyBorder="1" applyAlignment="1">
      <alignment vertical="center"/>
    </xf>
    <xf numFmtId="0" fontId="14" fillId="0" borderId="1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2" fillId="0" borderId="0" xfId="0" applyFont="1" applyAlignment="1">
      <alignment horizontal="left" vertical="center"/>
    </xf>
    <xf numFmtId="0" fontId="16" fillId="0" borderId="0" xfId="0" applyFont="1" applyAlignment="1">
      <alignment vertical="center"/>
    </xf>
    <xf numFmtId="0" fontId="95" fillId="0" borderId="82" xfId="0" applyFont="1" applyBorder="1" applyAlignment="1">
      <alignment horizontal="center" vertical="center" wrapText="1"/>
    </xf>
    <xf numFmtId="0" fontId="95" fillId="0" borderId="83" xfId="0" applyFont="1" applyBorder="1" applyAlignment="1">
      <alignment horizontal="center" wrapText="1"/>
    </xf>
    <xf numFmtId="0" fontId="17" fillId="0" borderId="5"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top" wrapText="1"/>
    </xf>
    <xf numFmtId="0" fontId="17" fillId="0" borderId="5" xfId="0" applyFont="1" applyBorder="1" applyAlignment="1">
      <alignment horizontal="center" vertical="top"/>
    </xf>
    <xf numFmtId="0" fontId="5" fillId="0" borderId="0" xfId="0" applyFont="1" applyAlignment="1">
      <alignment horizontal="left" vertical="center"/>
    </xf>
    <xf numFmtId="0" fontId="17" fillId="0" borderId="5" xfId="0" applyFont="1" applyBorder="1" applyAlignment="1" applyProtection="1">
      <alignment vertical="center"/>
      <protection locked="0"/>
    </xf>
    <xf numFmtId="0" fontId="0" fillId="0" borderId="0" xfId="0" applyProtection="1">
      <protection locked="0"/>
    </xf>
    <xf numFmtId="0" fontId="40" fillId="0" borderId="78" xfId="0" applyFont="1" applyBorder="1" applyAlignment="1">
      <alignment vertical="center"/>
    </xf>
    <xf numFmtId="0" fontId="8" fillId="0" borderId="54" xfId="0" applyFont="1" applyBorder="1" applyAlignment="1">
      <alignment vertical="center"/>
    </xf>
    <xf numFmtId="0" fontId="32" fillId="0" borderId="0" xfId="0" applyFont="1" applyAlignment="1" applyProtection="1">
      <alignment vertical="center"/>
      <protection locked="0"/>
    </xf>
    <xf numFmtId="0" fontId="40" fillId="0" borderId="0" xfId="0" applyFont="1" applyAlignment="1" applyProtection="1">
      <alignment wrapText="1"/>
      <protection locked="0"/>
    </xf>
    <xf numFmtId="0" fontId="17"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0" fillId="0" borderId="0" xfId="0" applyAlignment="1" applyProtection="1">
      <alignment vertical="center"/>
      <protection locked="0"/>
    </xf>
    <xf numFmtId="0" fontId="16" fillId="0" borderId="0" xfId="0" applyFont="1" applyProtection="1">
      <protection locked="0"/>
    </xf>
    <xf numFmtId="0" fontId="17" fillId="0" borderId="0" xfId="0" applyFont="1" applyProtection="1">
      <protection locked="0"/>
    </xf>
    <xf numFmtId="0" fontId="2" fillId="0" borderId="0" xfId="0" applyFont="1" applyProtection="1">
      <protection locked="0"/>
    </xf>
    <xf numFmtId="0" fontId="16" fillId="0" borderId="0" xfId="0" applyFont="1" applyAlignment="1" applyProtection="1">
      <alignment vertical="top"/>
      <protection locked="0"/>
    </xf>
    <xf numFmtId="0" fontId="40" fillId="0" borderId="0" xfId="0" applyFont="1" applyAlignment="1">
      <alignment wrapText="1"/>
    </xf>
    <xf numFmtId="0" fontId="0" fillId="0" borderId="0" xfId="0" applyAlignment="1">
      <alignment vertical="center"/>
    </xf>
    <xf numFmtId="0" fontId="16" fillId="0" borderId="95" xfId="0" applyFont="1" applyBorder="1"/>
    <xf numFmtId="0" fontId="16" fillId="0" borderId="0" xfId="0" applyFont="1"/>
    <xf numFmtId="0" fontId="17" fillId="0" borderId="0" xfId="0" applyFont="1"/>
    <xf numFmtId="0" fontId="2" fillId="0" borderId="0" xfId="0" applyFont="1"/>
    <xf numFmtId="0" fontId="20" fillId="0" borderId="0" xfId="0" applyFont="1"/>
    <xf numFmtId="0" fontId="16" fillId="0" borderId="0" xfId="0" applyFont="1" applyAlignment="1" applyProtection="1">
      <alignment vertical="top" shrinkToFit="1"/>
      <protection locked="0"/>
    </xf>
    <xf numFmtId="0" fontId="17" fillId="0" borderId="128" xfId="0" applyFont="1" applyBorder="1" applyProtection="1">
      <protection locked="0"/>
    </xf>
    <xf numFmtId="0" fontId="16" fillId="0" borderId="127" xfId="0" applyFont="1" applyBorder="1" applyProtection="1">
      <protection locked="0"/>
    </xf>
    <xf numFmtId="0" fontId="17" fillId="0" borderId="5" xfId="0" applyFont="1" applyBorder="1" applyProtection="1">
      <protection locked="0"/>
    </xf>
    <xf numFmtId="0" fontId="17" fillId="0" borderId="130" xfId="0" applyFont="1" applyBorder="1" applyProtection="1">
      <protection locked="0"/>
    </xf>
    <xf numFmtId="0" fontId="17" fillId="0" borderId="131" xfId="0" applyFont="1" applyBorder="1" applyProtection="1">
      <protection locked="0"/>
    </xf>
    <xf numFmtId="0" fontId="14" fillId="0" borderId="0" xfId="0" applyFont="1" applyAlignment="1" applyProtection="1">
      <alignment vertical="center"/>
      <protection locked="0"/>
    </xf>
    <xf numFmtId="0" fontId="17" fillId="0" borderId="127" xfId="0" applyFont="1" applyBorder="1"/>
    <xf numFmtId="0" fontId="16" fillId="0" borderId="127" xfId="0" applyFont="1" applyBorder="1"/>
    <xf numFmtId="0" fontId="17" fillId="0" borderId="5" xfId="0" applyFont="1" applyBorder="1"/>
    <xf numFmtId="0" fontId="16" fillId="0" borderId="130" xfId="0" applyFont="1" applyBorder="1"/>
    <xf numFmtId="0" fontId="17" fillId="0" borderId="130" xfId="0" applyFont="1" applyBorder="1"/>
    <xf numFmtId="0" fontId="17" fillId="0" borderId="131" xfId="0" applyFont="1" applyBorder="1"/>
    <xf numFmtId="0" fontId="17" fillId="0" borderId="95" xfId="0" applyFont="1" applyBorder="1"/>
    <xf numFmtId="0" fontId="16" fillId="0" borderId="95" xfId="0" applyFont="1" applyBorder="1" applyAlignment="1">
      <alignment vertical="center"/>
    </xf>
    <xf numFmtId="0" fontId="16" fillId="0" borderId="95" xfId="0" applyFont="1" applyBorder="1" applyAlignment="1">
      <alignment vertical="top"/>
    </xf>
    <xf numFmtId="0" fontId="16" fillId="0" borderId="129" xfId="0" applyFont="1" applyBorder="1"/>
    <xf numFmtId="0" fontId="6" fillId="0" borderId="0" xfId="0" applyFont="1" applyAlignment="1" applyProtection="1">
      <alignment vertical="top" wrapText="1"/>
      <protection locked="0"/>
    </xf>
    <xf numFmtId="0" fontId="33" fillId="0" borderId="0" xfId="0" applyFont="1" applyAlignment="1">
      <alignment horizontal="center" vertical="center" shrinkToFit="1"/>
    </xf>
    <xf numFmtId="0" fontId="59" fillId="0" borderId="0" xfId="0" applyFont="1" applyAlignment="1">
      <alignment horizontal="center" vertical="center" wrapText="1"/>
    </xf>
    <xf numFmtId="0" fontId="62"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right" vertical="center"/>
    </xf>
    <xf numFmtId="0" fontId="60"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60"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0" fillId="0" borderId="0" xfId="0" applyAlignment="1">
      <alignment horizontal="center" vertical="center"/>
    </xf>
    <xf numFmtId="0" fontId="65" fillId="0" borderId="0" xfId="0" applyFont="1" applyAlignment="1">
      <alignment vertical="center"/>
    </xf>
    <xf numFmtId="0" fontId="0" fillId="0" borderId="0" xfId="0" applyAlignment="1">
      <alignment horizontal="left" vertical="center"/>
    </xf>
    <xf numFmtId="0" fontId="22" fillId="0" borderId="49" xfId="0" applyFont="1" applyBorder="1" applyAlignment="1">
      <alignment vertical="center" wrapText="1"/>
    </xf>
    <xf numFmtId="0" fontId="87" fillId="0" borderId="2" xfId="0" applyFont="1" applyBorder="1" applyAlignment="1">
      <alignment horizontal="center" vertical="center"/>
    </xf>
    <xf numFmtId="0" fontId="64" fillId="0" borderId="12" xfId="0" applyFont="1" applyBorder="1" applyAlignment="1">
      <alignment vertical="center" wrapText="1"/>
    </xf>
    <xf numFmtId="0" fontId="33" fillId="0" borderId="0" xfId="0" applyFont="1" applyAlignment="1">
      <alignment horizontal="center" vertical="center" wrapText="1"/>
    </xf>
    <xf numFmtId="0" fontId="8" fillId="0" borderId="0" xfId="0" applyFont="1" applyAlignment="1">
      <alignment horizontal="center" vertical="center"/>
    </xf>
    <xf numFmtId="0" fontId="17" fillId="0" borderId="0" xfId="0" applyFont="1" applyAlignment="1">
      <alignment vertical="center"/>
    </xf>
    <xf numFmtId="0" fontId="8" fillId="0" borderId="94" xfId="0" applyFont="1" applyBorder="1" applyAlignment="1">
      <alignment vertical="center" wrapText="1"/>
    </xf>
    <xf numFmtId="0" fontId="8" fillId="0" borderId="109" xfId="0" applyFont="1" applyBorder="1" applyAlignment="1">
      <alignment vertical="center" wrapText="1"/>
    </xf>
    <xf numFmtId="0" fontId="36" fillId="0" borderId="0" xfId="0" applyFont="1" applyAlignment="1">
      <alignment horizontal="right"/>
    </xf>
    <xf numFmtId="0" fontId="21" fillId="0" borderId="0" xfId="0" applyFont="1" applyAlignment="1">
      <alignment vertical="center"/>
    </xf>
    <xf numFmtId="0" fontId="25" fillId="0" borderId="0" xfId="0" applyFont="1" applyAlignment="1">
      <alignment vertical="center"/>
    </xf>
    <xf numFmtId="0" fontId="9" fillId="0" borderId="0" xfId="0" applyFont="1" applyAlignment="1">
      <alignment vertical="center" wrapText="1"/>
    </xf>
    <xf numFmtId="0" fontId="13" fillId="0" borderId="0" xfId="0" applyFont="1" applyAlignment="1">
      <alignment vertical="center" wrapText="1"/>
    </xf>
    <xf numFmtId="0" fontId="43" fillId="0" borderId="0" xfId="0" applyFont="1" applyAlignment="1">
      <alignment horizontal="right"/>
    </xf>
    <xf numFmtId="0" fontId="52" fillId="0" borderId="0" xfId="0" applyFont="1"/>
    <xf numFmtId="0" fontId="23" fillId="0" borderId="0" xfId="0" applyFont="1" applyAlignment="1">
      <alignment horizontal="right" vertical="center"/>
    </xf>
    <xf numFmtId="0" fontId="49" fillId="0" borderId="0" xfId="0" applyFont="1" applyAlignment="1">
      <alignment vertical="top"/>
    </xf>
    <xf numFmtId="0" fontId="26" fillId="0" borderId="0" xfId="0" applyFont="1" applyAlignment="1">
      <alignment vertical="center"/>
    </xf>
    <xf numFmtId="0" fontId="23" fillId="0" borderId="0" xfId="0" applyFont="1" applyAlignment="1">
      <alignment vertical="center"/>
    </xf>
    <xf numFmtId="0" fontId="26" fillId="0" borderId="0" xfId="0" applyFont="1" applyAlignment="1">
      <alignment horizontal="left" vertical="center"/>
    </xf>
    <xf numFmtId="0" fontId="22" fillId="0" borderId="0" xfId="0" applyFont="1" applyAlignment="1">
      <alignment vertical="center"/>
    </xf>
    <xf numFmtId="0" fontId="90" fillId="0" borderId="0" xfId="0" applyFont="1"/>
    <xf numFmtId="0" fontId="51" fillId="0" borderId="0" xfId="0" applyFont="1" applyAlignment="1">
      <alignment vertical="center" wrapText="1"/>
    </xf>
    <xf numFmtId="0" fontId="35" fillId="0" borderId="0" xfId="0" applyFont="1" applyAlignment="1">
      <alignment vertical="center"/>
    </xf>
    <xf numFmtId="0" fontId="35" fillId="0" borderId="0" xfId="0" applyFont="1" applyAlignment="1">
      <alignment vertical="center" shrinkToFit="1"/>
    </xf>
    <xf numFmtId="0" fontId="18" fillId="0" borderId="0" xfId="0" applyFont="1" applyAlignment="1">
      <alignment vertical="center"/>
    </xf>
    <xf numFmtId="0" fontId="51"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horizontal="left" vertical="center"/>
    </xf>
    <xf numFmtId="0" fontId="27" fillId="0" borderId="0" xfId="0" applyFont="1" applyAlignment="1">
      <alignment horizontal="left" vertical="center"/>
    </xf>
    <xf numFmtId="0" fontId="30" fillId="0" borderId="95" xfId="0" applyFont="1" applyBorder="1" applyAlignment="1">
      <alignment vertical="top"/>
    </xf>
    <xf numFmtId="0" fontId="30" fillId="0" borderId="123" xfId="0" applyFont="1" applyBorder="1" applyAlignment="1">
      <alignment vertical="top"/>
    </xf>
    <xf numFmtId="0" fontId="30" fillId="0" borderId="0" xfId="0" applyFont="1" applyAlignment="1">
      <alignment vertical="top"/>
    </xf>
    <xf numFmtId="0" fontId="30" fillId="0" borderId="96" xfId="0" applyFont="1" applyBorder="1" applyAlignment="1">
      <alignment vertical="top"/>
    </xf>
    <xf numFmtId="0" fontId="15" fillId="0" borderId="0" xfId="0" applyFont="1"/>
    <xf numFmtId="0" fontId="16" fillId="0" borderId="0" xfId="0" applyFont="1" applyAlignment="1">
      <alignment horizontal="right"/>
    </xf>
    <xf numFmtId="0" fontId="30" fillId="0" borderId="0" xfId="0" applyFont="1" applyAlignment="1">
      <alignment horizontal="right" vertical="top"/>
    </xf>
    <xf numFmtId="0" fontId="30" fillId="0" borderId="96" xfId="0" applyFont="1" applyBorder="1" applyAlignment="1">
      <alignment horizontal="right" vertical="top"/>
    </xf>
    <xf numFmtId="0" fontId="76" fillId="0" borderId="0" xfId="0" applyFont="1"/>
    <xf numFmtId="0" fontId="14" fillId="0" borderId="0" xfId="0" applyFont="1" applyAlignment="1">
      <alignment vertical="top" wrapText="1"/>
    </xf>
    <xf numFmtId="0" fontId="14" fillId="0" borderId="96" xfId="0" applyFont="1" applyBorder="1" applyAlignment="1">
      <alignment vertical="top" wrapText="1"/>
    </xf>
    <xf numFmtId="0" fontId="22" fillId="0" borderId="0" xfId="0" applyFont="1" applyAlignment="1">
      <alignment vertical="top" wrapText="1"/>
    </xf>
    <xf numFmtId="0" fontId="14" fillId="0" borderId="0" xfId="0" applyFont="1" applyAlignment="1">
      <alignment horizontal="right" vertical="top" wrapText="1"/>
    </xf>
    <xf numFmtId="0" fontId="17" fillId="0" borderId="7" xfId="0" applyFont="1" applyBorder="1"/>
    <xf numFmtId="0" fontId="16" fillId="0" borderId="59" xfId="0" applyFont="1" applyBorder="1"/>
    <xf numFmtId="0" fontId="4" fillId="0" borderId="0" xfId="0" applyFont="1" applyAlignment="1">
      <alignment vertical="top"/>
    </xf>
    <xf numFmtId="0" fontId="16" fillId="0" borderId="0" xfId="0" applyFont="1" applyAlignment="1">
      <alignment vertical="top"/>
    </xf>
    <xf numFmtId="0" fontId="17" fillId="0" borderId="0" xfId="0" applyFont="1" applyAlignment="1">
      <alignment horizontal="right"/>
    </xf>
    <xf numFmtId="0" fontId="17" fillId="0" borderId="96" xfId="0" applyFont="1" applyBorder="1"/>
    <xf numFmtId="0" fontId="17" fillId="0" borderId="0" xfId="0" applyFont="1" applyAlignment="1">
      <alignment vertical="top"/>
    </xf>
    <xf numFmtId="0" fontId="18" fillId="0" borderId="96" xfId="0" applyFont="1" applyBorder="1" applyAlignment="1">
      <alignment vertical="center"/>
    </xf>
    <xf numFmtId="0" fontId="16" fillId="0" borderId="0" xfId="0" applyFont="1" applyAlignment="1">
      <alignment horizontal="center" vertical="center"/>
    </xf>
    <xf numFmtId="0" fontId="16" fillId="0" borderId="96" xfId="0" applyFont="1" applyBorder="1"/>
    <xf numFmtId="0" fontId="17" fillId="0" borderId="7" xfId="0" applyFont="1" applyBorder="1" applyAlignment="1">
      <alignment vertical="center"/>
    </xf>
    <xf numFmtId="0" fontId="16" fillId="0" borderId="5" xfId="0" applyFont="1" applyBorder="1"/>
    <xf numFmtId="0" fontId="16" fillId="0" borderId="35" xfId="0" applyFont="1" applyBorder="1"/>
    <xf numFmtId="0" fontId="34" fillId="0" borderId="102" xfId="0" applyFont="1" applyBorder="1" applyAlignment="1">
      <alignment vertical="top"/>
    </xf>
    <xf numFmtId="0" fontId="16" fillId="0" borderId="102" xfId="0" applyFont="1" applyBorder="1" applyAlignment="1">
      <alignment horizontal="left" vertical="top"/>
    </xf>
    <xf numFmtId="0" fontId="16" fillId="0" borderId="102" xfId="0" applyFont="1" applyBorder="1"/>
    <xf numFmtId="0" fontId="16" fillId="0" borderId="104" xfId="0" applyFont="1" applyBorder="1"/>
    <xf numFmtId="0" fontId="29" fillId="0" borderId="0" xfId="0" applyFont="1" applyAlignment="1">
      <alignment vertical="center" wrapText="1"/>
    </xf>
    <xf numFmtId="0" fontId="48" fillId="0" borderId="0" xfId="0" applyFont="1" applyAlignment="1">
      <alignment horizontal="left" vertical="top" wrapText="1"/>
    </xf>
    <xf numFmtId="0" fontId="48" fillId="0" borderId="0" xfId="0" applyFont="1"/>
    <xf numFmtId="0" fontId="8" fillId="0" borderId="128" xfId="0" applyFont="1" applyBorder="1"/>
    <xf numFmtId="0" fontId="2" fillId="0" borderId="17" xfId="0" applyFont="1" applyBorder="1" applyAlignment="1">
      <alignment vertical="center"/>
    </xf>
    <xf numFmtId="0" fontId="33" fillId="0" borderId="17" xfId="0" applyFont="1" applyBorder="1" applyAlignment="1">
      <alignment vertical="center" shrinkToFit="1"/>
    </xf>
    <xf numFmtId="0" fontId="33" fillId="0" borderId="0" xfId="0" applyFont="1" applyAlignment="1">
      <alignment vertical="center" shrinkToFit="1"/>
    </xf>
    <xf numFmtId="0" fontId="0" fillId="3" borderId="132" xfId="0" applyFill="1" applyBorder="1" applyAlignment="1">
      <alignment horizontal="center"/>
    </xf>
    <xf numFmtId="0" fontId="41" fillId="0" borderId="5" xfId="0" applyFont="1" applyBorder="1" applyAlignment="1">
      <alignment horizontal="left" vertical="top" shrinkToFit="1"/>
    </xf>
    <xf numFmtId="0" fontId="8" fillId="0" borderId="23" xfId="0" applyFont="1" applyBorder="1" applyAlignment="1" applyProtection="1">
      <alignment horizontal="left" vertical="center" shrinkToFit="1"/>
      <protection locked="0"/>
    </xf>
    <xf numFmtId="0" fontId="40" fillId="0" borderId="23" xfId="0" applyFont="1" applyBorder="1" applyAlignment="1" applyProtection="1">
      <alignment horizontal="left" vertical="center" shrinkToFit="1"/>
      <protection locked="0"/>
    </xf>
    <xf numFmtId="0" fontId="40" fillId="0" borderId="80" xfId="0" applyFont="1" applyBorder="1" applyAlignment="1" applyProtection="1">
      <alignment horizontal="left" vertical="center" shrinkToFit="1"/>
      <protection locked="0"/>
    </xf>
    <xf numFmtId="0" fontId="40" fillId="0" borderId="30" xfId="0" applyFont="1" applyBorder="1" applyAlignment="1" applyProtection="1">
      <alignment horizontal="left" vertical="center" shrinkToFit="1"/>
      <protection locked="0"/>
    </xf>
    <xf numFmtId="0" fontId="40" fillId="0" borderId="44" xfId="0" applyFont="1" applyBorder="1" applyAlignment="1" applyProtection="1">
      <alignment horizontal="left" vertical="center" shrinkToFit="1"/>
      <protection locked="0"/>
    </xf>
    <xf numFmtId="0" fontId="40" fillId="0" borderId="32" xfId="0" applyFont="1" applyBorder="1" applyAlignment="1" applyProtection="1">
      <alignment horizontal="left" vertical="center" shrinkToFit="1"/>
      <protection locked="0"/>
    </xf>
    <xf numFmtId="0" fontId="40" fillId="0" borderId="43" xfId="0" applyFont="1" applyBorder="1" applyAlignment="1" applyProtection="1">
      <alignment horizontal="left" vertical="center" shrinkToFit="1"/>
      <protection locked="0"/>
    </xf>
    <xf numFmtId="0" fontId="8" fillId="0" borderId="138"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44" xfId="0" applyFont="1" applyBorder="1" applyAlignment="1" applyProtection="1">
      <alignment horizontal="left" vertical="center" wrapText="1"/>
      <protection locked="0"/>
    </xf>
    <xf numFmtId="0" fontId="4" fillId="0" borderId="57"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16" fillId="0" borderId="69" xfId="0" applyFont="1" applyBorder="1" applyAlignment="1" applyProtection="1">
      <alignment horizontal="right" vertical="center"/>
      <protection locked="0"/>
    </xf>
    <xf numFmtId="0" fontId="16" fillId="0" borderId="53" xfId="0" applyFont="1" applyBorder="1" applyAlignment="1" applyProtection="1">
      <alignment horizontal="right" vertical="center"/>
      <protection locked="0"/>
    </xf>
    <xf numFmtId="0" fontId="64" fillId="0" borderId="28" xfId="0" applyFont="1" applyBorder="1" applyAlignment="1">
      <alignment horizontal="left" vertical="center" wrapText="1"/>
    </xf>
    <xf numFmtId="0" fontId="17" fillId="0" borderId="30" xfId="0" applyFont="1" applyBorder="1" applyAlignment="1">
      <alignment horizontal="left" vertical="center" wrapText="1"/>
    </xf>
    <xf numFmtId="0" fontId="17" fillId="0" borderId="85" xfId="0" applyFont="1" applyBorder="1" applyAlignment="1">
      <alignment horizontal="left" vertical="center" wrapText="1"/>
    </xf>
    <xf numFmtId="0" fontId="37" fillId="0" borderId="28"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85" xfId="0" applyFont="1" applyBorder="1" applyAlignment="1">
      <alignment horizontal="left" vertical="center" shrinkToFit="1"/>
    </xf>
    <xf numFmtId="0" fontId="66" fillId="0" borderId="31" xfId="0" applyFont="1" applyBorder="1" applyAlignment="1">
      <alignment horizontal="left" vertical="center"/>
    </xf>
    <xf numFmtId="0" fontId="28" fillId="0" borderId="32" xfId="0" applyFont="1" applyBorder="1" applyAlignment="1">
      <alignment horizontal="left" vertical="center"/>
    </xf>
    <xf numFmtId="0" fontId="28" fillId="0" borderId="76" xfId="0" applyFont="1" applyBorder="1" applyAlignment="1">
      <alignment horizontal="left" vertical="center"/>
    </xf>
    <xf numFmtId="0" fontId="66" fillId="0" borderId="81" xfId="0" applyFont="1" applyBorder="1" applyAlignment="1">
      <alignment horizontal="left" vertical="center" wrapText="1"/>
    </xf>
    <xf numFmtId="0" fontId="22" fillId="0" borderId="23" xfId="0" applyFont="1" applyBorder="1" applyAlignment="1">
      <alignment horizontal="left" vertical="center" wrapText="1"/>
    </xf>
    <xf numFmtId="0" fontId="4" fillId="0" borderId="81"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74" fillId="2" borderId="50" xfId="0" applyFont="1" applyFill="1" applyBorder="1" applyAlignment="1">
      <alignment horizontal="left" vertical="center" wrapText="1"/>
    </xf>
    <xf numFmtId="0" fontId="19" fillId="2" borderId="2" xfId="0" applyFont="1" applyFill="1" applyBorder="1" applyAlignment="1">
      <alignment horizontal="left" vertical="center"/>
    </xf>
    <xf numFmtId="0" fontId="19" fillId="2" borderId="12" xfId="0" applyFont="1" applyFill="1" applyBorder="1" applyAlignment="1">
      <alignment horizontal="left" vertical="center"/>
    </xf>
    <xf numFmtId="0" fontId="88" fillId="0" borderId="0" xfId="0" applyFont="1" applyAlignment="1" applyProtection="1">
      <alignment horizontal="center" vertical="center"/>
      <protection locked="0"/>
    </xf>
    <xf numFmtId="0" fontId="88" fillId="0" borderId="5" xfId="0" applyFont="1" applyBorder="1" applyAlignment="1" applyProtection="1">
      <alignment horizontal="center" vertical="center"/>
      <protection locked="0"/>
    </xf>
    <xf numFmtId="0" fontId="40" fillId="0" borderId="42"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2"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36" fillId="0" borderId="9"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16" fillId="0" borderId="4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40" fillId="0" borderId="5" xfId="0" applyFont="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shrinkToFit="1"/>
      <protection locked="0"/>
    </xf>
    <xf numFmtId="0" fontId="40" fillId="0" borderId="33" xfId="0" applyFont="1" applyBorder="1" applyAlignment="1" applyProtection="1">
      <alignment horizontal="center" vertical="center" shrinkToFit="1"/>
      <protection locked="0"/>
    </xf>
    <xf numFmtId="0" fontId="36" fillId="0" borderId="1"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46"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65" xfId="0" applyFont="1" applyBorder="1" applyAlignment="1" applyProtection="1">
      <alignment horizontal="left" vertical="center" wrapText="1"/>
      <protection locked="0"/>
    </xf>
    <xf numFmtId="0" fontId="70" fillId="0" borderId="16" xfId="0" applyFont="1" applyBorder="1" applyAlignment="1">
      <alignment horizontal="left" wrapText="1"/>
    </xf>
    <xf numFmtId="0" fontId="21" fillId="0" borderId="16" xfId="0" applyFont="1" applyBorder="1" applyAlignment="1">
      <alignment horizontal="left" wrapText="1"/>
    </xf>
    <xf numFmtId="0" fontId="21" fillId="0" borderId="20" xfId="0" applyFont="1" applyBorder="1" applyAlignment="1">
      <alignment horizontal="left" wrapText="1"/>
    </xf>
    <xf numFmtId="0" fontId="70" fillId="0" borderId="1" xfId="0" applyFont="1" applyBorder="1" applyAlignment="1">
      <alignment horizontal="left" vertical="top" shrinkToFit="1"/>
    </xf>
    <xf numFmtId="0" fontId="21" fillId="0" borderId="13" xfId="0" applyFont="1" applyBorder="1" applyAlignment="1">
      <alignment horizontal="left" vertical="top" shrinkToFit="1"/>
    </xf>
    <xf numFmtId="0" fontId="21" fillId="0" borderId="29" xfId="0" applyFont="1" applyBorder="1" applyAlignment="1">
      <alignment horizontal="left" vertical="top" shrinkToFit="1"/>
    </xf>
    <xf numFmtId="0" fontId="74" fillId="2" borderId="50" xfId="0" applyFont="1" applyFill="1" applyBorder="1" applyAlignment="1">
      <alignment horizontal="left" vertical="center" wrapText="1" shrinkToFit="1"/>
    </xf>
    <xf numFmtId="0" fontId="29" fillId="2" borderId="2" xfId="0" applyFont="1" applyFill="1" applyBorder="1" applyAlignment="1">
      <alignment horizontal="left" vertical="center" wrapText="1" shrinkToFit="1"/>
    </xf>
    <xf numFmtId="0" fontId="29" fillId="2" borderId="34" xfId="0" applyFont="1" applyFill="1" applyBorder="1" applyAlignment="1">
      <alignment horizontal="left" vertical="center" wrapText="1" shrinkToFit="1"/>
    </xf>
    <xf numFmtId="0" fontId="33" fillId="0" borderId="51"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52"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5" xfId="0" applyFont="1" applyBorder="1" applyAlignment="1" applyProtection="1">
      <alignment horizontal="center" vertical="center" shrinkToFit="1"/>
      <protection locked="0"/>
    </xf>
    <xf numFmtId="0" fontId="33" fillId="0" borderId="35"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35" xfId="0" applyFont="1" applyBorder="1" applyAlignment="1" applyProtection="1">
      <alignment horizontal="center" vertical="center"/>
      <protection locked="0"/>
    </xf>
    <xf numFmtId="0" fontId="64" fillId="0" borderId="23" xfId="0" applyFont="1" applyBorder="1" applyAlignment="1">
      <alignment horizontal="left" vertical="center"/>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63" fillId="0" borderId="2" xfId="0" applyFont="1" applyBorder="1" applyAlignment="1">
      <alignment horizontal="left" vertical="center"/>
    </xf>
    <xf numFmtId="0" fontId="44" fillId="0" borderId="2" xfId="0" applyFont="1" applyBorder="1" applyAlignment="1">
      <alignment horizontal="left" vertical="center"/>
    </xf>
    <xf numFmtId="0" fontId="44" fillId="0" borderId="12" xfId="0" applyFont="1" applyBorder="1" applyAlignment="1">
      <alignment horizontal="left" vertical="center"/>
    </xf>
    <xf numFmtId="0" fontId="94" fillId="0" borderId="21" xfId="0" applyFont="1" applyBorder="1" applyAlignment="1">
      <alignment horizontal="center" vertical="center" wrapText="1"/>
    </xf>
    <xf numFmtId="0" fontId="40" fillId="0" borderId="2" xfId="0" applyFont="1" applyBorder="1" applyAlignment="1">
      <alignment horizontal="center" vertical="center"/>
    </xf>
    <xf numFmtId="0" fontId="40" fillId="0" borderId="12" xfId="0" applyFont="1" applyBorder="1" applyAlignment="1">
      <alignment horizontal="center" vertical="center"/>
    </xf>
    <xf numFmtId="0" fontId="3" fillId="0" borderId="38" xfId="0" applyFont="1" applyBorder="1" applyAlignment="1">
      <alignment horizontal="center"/>
    </xf>
    <xf numFmtId="0" fontId="39" fillId="0" borderId="16" xfId="0" applyFont="1" applyBorder="1" applyAlignment="1">
      <alignment horizontal="center"/>
    </xf>
    <xf numFmtId="0" fontId="39" fillId="0" borderId="39" xfId="0" applyFont="1" applyBorder="1" applyAlignment="1">
      <alignment horizontal="center"/>
    </xf>
    <xf numFmtId="0" fontId="36" fillId="0" borderId="19" xfId="0" applyFont="1" applyBorder="1" applyAlignment="1">
      <alignment horizontal="center" vertical="top" wrapText="1"/>
    </xf>
    <xf numFmtId="0" fontId="36" fillId="0" borderId="20" xfId="0" applyFont="1" applyBorder="1" applyAlignment="1">
      <alignment horizontal="center" vertical="top" wrapText="1"/>
    </xf>
    <xf numFmtId="0" fontId="36" fillId="0" borderId="37" xfId="0" applyFont="1" applyBorder="1" applyAlignment="1">
      <alignment horizontal="center" vertical="top" wrapText="1"/>
    </xf>
    <xf numFmtId="0" fontId="36" fillId="0" borderId="57" xfId="0" applyFont="1" applyBorder="1" applyAlignment="1">
      <alignment horizontal="center" vertical="center" shrinkToFit="1"/>
    </xf>
    <xf numFmtId="0" fontId="36" fillId="0" borderId="53" xfId="0" applyFont="1" applyBorder="1" applyAlignment="1">
      <alignment horizontal="center" vertical="center" shrinkToFit="1"/>
    </xf>
    <xf numFmtId="0" fontId="76" fillId="0" borderId="30" xfId="0" applyFont="1" applyBorder="1" applyAlignment="1">
      <alignment horizontal="center" vertical="center" wrapText="1"/>
    </xf>
    <xf numFmtId="0" fontId="16" fillId="0" borderId="30" xfId="0" applyFont="1" applyBorder="1" applyAlignment="1">
      <alignment horizontal="center" vertical="center" wrapText="1"/>
    </xf>
    <xf numFmtId="0" fontId="40" fillId="0" borderId="30" xfId="0" applyFont="1" applyBorder="1" applyAlignment="1" applyProtection="1">
      <alignment horizontal="center" vertical="center"/>
      <protection locked="0"/>
    </xf>
    <xf numFmtId="0" fontId="3" fillId="0" borderId="30" xfId="0" applyFont="1" applyBorder="1" applyAlignment="1" applyProtection="1">
      <alignment horizontal="left" vertical="top" wrapText="1"/>
      <protection locked="0"/>
    </xf>
    <xf numFmtId="0" fontId="41" fillId="0" borderId="30" xfId="0" applyFont="1" applyBorder="1" applyAlignment="1" applyProtection="1">
      <alignment horizontal="left" vertical="top" wrapText="1"/>
      <protection locked="0"/>
    </xf>
    <xf numFmtId="0" fontId="41" fillId="0" borderId="44" xfId="0" applyFont="1" applyBorder="1" applyAlignment="1" applyProtection="1">
      <alignment horizontal="left" vertical="top" wrapText="1"/>
      <protection locked="0"/>
    </xf>
    <xf numFmtId="0" fontId="17" fillId="0" borderId="32" xfId="0" applyFont="1" applyBorder="1" applyAlignment="1">
      <alignment horizontal="left" vertical="center"/>
    </xf>
    <xf numFmtId="0" fontId="17" fillId="0" borderId="76" xfId="0" applyFont="1" applyBorder="1" applyAlignment="1">
      <alignment horizontal="left" vertical="center"/>
    </xf>
    <xf numFmtId="0" fontId="40" fillId="0" borderId="76" xfId="0" applyFont="1" applyBorder="1" applyAlignment="1" applyProtection="1">
      <alignment horizontal="left" vertical="center" shrinkToFit="1"/>
      <protection locked="0"/>
    </xf>
    <xf numFmtId="0" fontId="41" fillId="0" borderId="16" xfId="0" applyFont="1" applyBorder="1" applyAlignment="1">
      <alignment horizontal="left" vertical="center" shrinkToFit="1"/>
    </xf>
    <xf numFmtId="0" fontId="63" fillId="0" borderId="3" xfId="0" applyFont="1" applyBorder="1" applyAlignment="1">
      <alignment horizontal="left" vertical="center"/>
    </xf>
    <xf numFmtId="0" fontId="44" fillId="0" borderId="3" xfId="0" applyFont="1" applyBorder="1" applyAlignment="1">
      <alignment horizontal="left" vertical="center"/>
    </xf>
    <xf numFmtId="0" fontId="44" fillId="0" borderId="4" xfId="0" applyFont="1" applyBorder="1" applyAlignment="1">
      <alignment horizontal="left" vertical="center"/>
    </xf>
    <xf numFmtId="0" fontId="66" fillId="0" borderId="55" xfId="0" applyFont="1" applyBorder="1" applyAlignment="1">
      <alignment horizontal="left" vertical="center" wrapText="1"/>
    </xf>
    <xf numFmtId="0" fontId="22" fillId="0" borderId="23" xfId="0" applyFont="1" applyBorder="1" applyAlignment="1">
      <alignment horizontal="left" vertical="center"/>
    </xf>
    <xf numFmtId="0" fontId="22" fillId="0" borderId="90" xfId="0" applyFont="1" applyBorder="1" applyAlignment="1">
      <alignment horizontal="left" vertical="center"/>
    </xf>
    <xf numFmtId="0" fontId="40" fillId="0" borderId="20" xfId="0" applyFont="1" applyBorder="1" applyAlignment="1" applyProtection="1">
      <alignment horizontal="center" vertical="center" shrinkToFit="1"/>
      <protection locked="0"/>
    </xf>
    <xf numFmtId="0" fontId="40" fillId="0" borderId="37" xfId="0" applyFont="1" applyBorder="1" applyAlignment="1" applyProtection="1">
      <alignment horizontal="center" vertical="center" shrinkToFit="1"/>
      <protection locked="0"/>
    </xf>
    <xf numFmtId="0" fontId="40" fillId="0" borderId="13"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64" fillId="0" borderId="50" xfId="0" applyFont="1" applyBorder="1" applyAlignment="1">
      <alignment horizontal="center" vertical="center" wrapText="1"/>
    </xf>
    <xf numFmtId="0" fontId="17" fillId="0" borderId="2" xfId="0" applyFont="1" applyBorder="1" applyAlignment="1">
      <alignment horizontal="center" vertical="center"/>
    </xf>
    <xf numFmtId="0" fontId="17" fillId="0" borderId="34" xfId="0" applyFont="1" applyBorder="1" applyAlignment="1">
      <alignment horizontal="center" vertical="center"/>
    </xf>
    <xf numFmtId="0" fontId="4" fillId="0" borderId="9"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shrinkToFit="1"/>
      <protection locked="0"/>
    </xf>
    <xf numFmtId="0" fontId="36" fillId="0" borderId="6" xfId="0" applyFont="1" applyBorder="1" applyAlignment="1" applyProtection="1">
      <alignment horizontal="left" vertical="center" shrinkToFit="1"/>
      <protection locked="0"/>
    </xf>
    <xf numFmtId="0" fontId="70" fillId="0" borderId="1" xfId="0" applyFont="1" applyBorder="1" applyAlignment="1">
      <alignment horizontal="left" vertical="top"/>
    </xf>
    <xf numFmtId="0" fontId="21" fillId="0" borderId="13" xfId="0" applyFont="1" applyBorder="1" applyAlignment="1">
      <alignment horizontal="left" vertical="top"/>
    </xf>
    <xf numFmtId="0" fontId="21" fillId="0" borderId="29" xfId="0" applyFont="1" applyBorder="1" applyAlignment="1">
      <alignment horizontal="left" vertical="top"/>
    </xf>
    <xf numFmtId="0" fontId="18" fillId="0" borderId="30"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64" fillId="0" borderId="32" xfId="0" applyFont="1" applyBorder="1" applyAlignment="1">
      <alignment horizontal="left" vertical="center"/>
    </xf>
    <xf numFmtId="0" fontId="17" fillId="0" borderId="43" xfId="0" applyFont="1" applyBorder="1" applyAlignment="1">
      <alignment horizontal="left" vertical="center"/>
    </xf>
    <xf numFmtId="0" fontId="64" fillId="0" borderId="30" xfId="0" applyFont="1" applyBorder="1" applyAlignment="1">
      <alignment horizontal="left" vertical="center"/>
    </xf>
    <xf numFmtId="0" fontId="17" fillId="0" borderId="30" xfId="0" applyFont="1" applyBorder="1" applyAlignment="1">
      <alignment horizontal="left" vertical="center"/>
    </xf>
    <xf numFmtId="0" fontId="64" fillId="0" borderId="53" xfId="0" applyFont="1" applyBorder="1" applyAlignment="1">
      <alignment horizontal="left" vertical="center"/>
    </xf>
    <xf numFmtId="0" fontId="17" fillId="0" borderId="53" xfId="0" applyFont="1" applyBorder="1" applyAlignment="1">
      <alignment horizontal="left" vertical="center"/>
    </xf>
    <xf numFmtId="0" fontId="17" fillId="0" borderId="70" xfId="0" applyFont="1" applyBorder="1" applyAlignment="1">
      <alignment horizontal="left" vertical="center"/>
    </xf>
    <xf numFmtId="0" fontId="64" fillId="0" borderId="13" xfId="0" applyFont="1" applyBorder="1" applyAlignment="1">
      <alignment horizontal="left" vertical="center"/>
    </xf>
    <xf numFmtId="0" fontId="17" fillId="0" borderId="13" xfId="0" applyFont="1" applyBorder="1" applyAlignment="1">
      <alignment horizontal="left" vertical="center"/>
    </xf>
    <xf numFmtId="0" fontId="84" fillId="0" borderId="14"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4" fillId="0" borderId="16" xfId="0" applyFont="1" applyBorder="1" applyAlignment="1">
      <alignment horizontal="right" wrapText="1"/>
    </xf>
    <xf numFmtId="0" fontId="22" fillId="0" borderId="20" xfId="0" applyFont="1" applyBorder="1" applyAlignment="1">
      <alignment horizontal="right"/>
    </xf>
    <xf numFmtId="0" fontId="34" fillId="0" borderId="16" xfId="0" applyFont="1" applyBorder="1" applyAlignment="1">
      <alignment horizontal="left" vertical="top"/>
    </xf>
    <xf numFmtId="0" fontId="34" fillId="0" borderId="41" xfId="0" applyFont="1" applyBorder="1" applyAlignment="1">
      <alignment horizontal="left" vertical="top"/>
    </xf>
    <xf numFmtId="0" fontId="34" fillId="0" borderId="20" xfId="0" applyFont="1" applyBorder="1" applyAlignment="1">
      <alignment horizontal="left" vertical="top"/>
    </xf>
    <xf numFmtId="0" fontId="34" fillId="0" borderId="65" xfId="0" applyFont="1" applyBorder="1" applyAlignment="1">
      <alignment horizontal="left" vertical="top"/>
    </xf>
    <xf numFmtId="0" fontId="95" fillId="0" borderId="21" xfId="0" applyFont="1" applyBorder="1" applyAlignment="1">
      <alignment horizontal="center" vertical="center" wrapText="1"/>
    </xf>
    <xf numFmtId="0" fontId="18" fillId="0" borderId="34" xfId="0" applyFont="1" applyBorder="1" applyAlignment="1">
      <alignment horizontal="center" vertical="center" wrapText="1"/>
    </xf>
    <xf numFmtId="0" fontId="70" fillId="0" borderId="4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33" xfId="0" applyFont="1" applyBorder="1" applyAlignment="1">
      <alignment horizontal="center" vertical="center" shrinkToFit="1"/>
    </xf>
    <xf numFmtId="0" fontId="69" fillId="0" borderId="9" xfId="0" applyFont="1" applyBorder="1" applyAlignment="1">
      <alignment horizontal="center" vertical="top" shrinkToFit="1"/>
    </xf>
    <xf numFmtId="0" fontId="69" fillId="0" borderId="5" xfId="0" applyFont="1" applyBorder="1" applyAlignment="1">
      <alignment horizontal="center" vertical="top" shrinkToFit="1"/>
    </xf>
    <xf numFmtId="0" fontId="69" fillId="0" borderId="6" xfId="0" applyFont="1" applyBorder="1" applyAlignment="1">
      <alignment horizontal="center" vertical="top" shrinkToFit="1"/>
    </xf>
    <xf numFmtId="0" fontId="90" fillId="0" borderId="2" xfId="0" applyFont="1" applyBorder="1" applyAlignment="1">
      <alignment horizontal="left" vertical="center" wrapText="1"/>
    </xf>
    <xf numFmtId="0" fontId="41" fillId="0" borderId="12" xfId="0" applyFont="1" applyBorder="1" applyAlignment="1">
      <alignment horizontal="left" vertical="center" wrapText="1"/>
    </xf>
    <xf numFmtId="0" fontId="64" fillId="0" borderId="7" xfId="0" applyFont="1" applyBorder="1" applyAlignment="1">
      <alignment horizontal="center" vertical="top" wrapText="1"/>
    </xf>
    <xf numFmtId="0" fontId="17" fillId="0" borderId="0" xfId="0" applyFont="1" applyAlignment="1">
      <alignment horizontal="center" vertical="top" wrapText="1"/>
    </xf>
    <xf numFmtId="0" fontId="17" fillId="0" borderId="8" xfId="0" applyFont="1" applyBorder="1" applyAlignment="1">
      <alignment horizontal="center" vertical="top" wrapText="1"/>
    </xf>
    <xf numFmtId="0" fontId="16" fillId="0" borderId="30" xfId="0" applyFont="1" applyBorder="1" applyAlignment="1">
      <alignment horizontal="center" vertical="center"/>
    </xf>
    <xf numFmtId="0" fontId="64" fillId="0" borderId="31" xfId="0" applyFont="1" applyBorder="1" applyAlignment="1">
      <alignment horizontal="left" vertical="center"/>
    </xf>
    <xf numFmtId="0" fontId="64"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33" xfId="0" applyFont="1" applyBorder="1" applyAlignment="1">
      <alignment horizontal="center" vertical="center"/>
    </xf>
    <xf numFmtId="0" fontId="94" fillId="0" borderId="42" xfId="0" applyFont="1" applyBorder="1" applyAlignment="1">
      <alignment horizontal="center" vertical="center" wrapText="1"/>
    </xf>
    <xf numFmtId="0" fontId="40" fillId="0" borderId="13" xfId="0" applyFont="1" applyBorder="1" applyAlignment="1">
      <alignment horizontal="center" vertical="center"/>
    </xf>
    <xf numFmtId="0" fontId="40" fillId="0" borderId="33" xfId="0" applyFont="1" applyBorder="1" applyAlignment="1">
      <alignment horizontal="center" vertical="center"/>
    </xf>
    <xf numFmtId="0" fontId="40" fillId="0" borderId="18" xfId="0" applyFont="1" applyBorder="1" applyAlignment="1">
      <alignment horizontal="center" vertical="center"/>
    </xf>
    <xf numFmtId="0" fontId="40" fillId="0" borderId="5" xfId="0" applyFont="1" applyBorder="1" applyAlignment="1">
      <alignment horizontal="center" vertical="center"/>
    </xf>
    <xf numFmtId="0" fontId="40" fillId="0" borderId="35" xfId="0" applyFont="1" applyBorder="1" applyAlignment="1">
      <alignment horizontal="center" vertical="center"/>
    </xf>
    <xf numFmtId="0" fontId="6" fillId="0" borderId="42" xfId="0" applyFont="1" applyBorder="1" applyAlignment="1">
      <alignment horizontal="center" vertical="top" wrapText="1"/>
    </xf>
    <xf numFmtId="0" fontId="35" fillId="0" borderId="13" xfId="0" applyFont="1" applyBorder="1" applyAlignment="1">
      <alignment horizontal="center" vertical="top" wrapText="1"/>
    </xf>
    <xf numFmtId="0" fontId="35" fillId="0" borderId="33" xfId="0" applyFont="1" applyBorder="1" applyAlignment="1">
      <alignment horizontal="center" vertical="top" wrapText="1"/>
    </xf>
    <xf numFmtId="0" fontId="35" fillId="0" borderId="18" xfId="0" applyFont="1" applyBorder="1" applyAlignment="1">
      <alignment horizontal="center" vertical="top" wrapText="1"/>
    </xf>
    <xf numFmtId="0" fontId="35" fillId="0" borderId="5" xfId="0" applyFont="1" applyBorder="1" applyAlignment="1">
      <alignment horizontal="center" vertical="top" wrapText="1"/>
    </xf>
    <xf numFmtId="0" fontId="35" fillId="0" borderId="35" xfId="0" applyFont="1" applyBorder="1" applyAlignment="1">
      <alignment horizontal="center" vertical="top" wrapText="1"/>
    </xf>
    <xf numFmtId="0" fontId="40" fillId="0" borderId="28" xfId="0" applyFont="1" applyBorder="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0" fillId="0" borderId="18" xfId="0" applyFont="1" applyBorder="1" applyAlignment="1">
      <alignment horizontal="center" vertical="top" shrinkToFit="1"/>
    </xf>
    <xf numFmtId="0" fontId="40" fillId="0" borderId="5" xfId="0" applyFont="1" applyBorder="1" applyAlignment="1">
      <alignment horizontal="center" vertical="top" shrinkToFit="1"/>
    </xf>
    <xf numFmtId="0" fontId="40" fillId="0" borderId="35" xfId="0" applyFont="1" applyBorder="1" applyAlignment="1">
      <alignment horizontal="center" vertical="top" shrinkToFit="1"/>
    </xf>
    <xf numFmtId="0" fontId="4" fillId="0" borderId="42" xfId="0" applyFont="1" applyBorder="1" applyAlignment="1">
      <alignment horizontal="center" shrinkToFit="1"/>
    </xf>
    <xf numFmtId="0" fontId="37" fillId="0" borderId="13" xfId="0" applyFont="1" applyBorder="1" applyAlignment="1">
      <alignment horizontal="center" shrinkToFit="1"/>
    </xf>
    <xf numFmtId="0" fontId="37" fillId="0" borderId="3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left" wrapText="1"/>
    </xf>
    <xf numFmtId="0" fontId="37" fillId="0" borderId="16" xfId="0" applyFont="1" applyBorder="1" applyAlignment="1">
      <alignment horizontal="left" wrapText="1"/>
    </xf>
    <xf numFmtId="0" fontId="36" fillId="0" borderId="9" xfId="0" applyFont="1" applyBorder="1" applyAlignment="1">
      <alignment horizontal="center" vertical="center"/>
    </xf>
    <xf numFmtId="0" fontId="40" fillId="0" borderId="6"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33" xfId="0" applyFont="1" applyBorder="1" applyAlignment="1">
      <alignment horizontal="center" vertical="center"/>
    </xf>
    <xf numFmtId="0" fontId="40" fillId="0" borderId="9"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35" xfId="0" applyFont="1" applyBorder="1" applyAlignment="1">
      <alignment horizontal="center" vertical="center" shrinkToFit="1"/>
    </xf>
    <xf numFmtId="0" fontId="74" fillId="2" borderId="47" xfId="0" applyFont="1" applyFill="1" applyBorder="1" applyAlignment="1">
      <alignment horizontal="left" vertical="center"/>
    </xf>
    <xf numFmtId="0" fontId="29" fillId="2" borderId="3" xfId="0" applyFont="1" applyFill="1" applyBorder="1" applyAlignment="1">
      <alignment horizontal="left" vertical="center"/>
    </xf>
    <xf numFmtId="0" fontId="29" fillId="2" borderId="4" xfId="0" applyFont="1" applyFill="1" applyBorder="1" applyAlignment="1">
      <alignment horizontal="left" vertical="center"/>
    </xf>
    <xf numFmtId="0" fontId="75" fillId="0" borderId="3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1" xfId="0" applyFont="1" applyBorder="1" applyAlignment="1">
      <alignment horizontal="center" vertical="center" wrapText="1"/>
    </xf>
    <xf numFmtId="0" fontId="40" fillId="0" borderId="0" xfId="0" applyFont="1" applyAlignment="1">
      <alignment horizontal="center" wrapText="1"/>
    </xf>
    <xf numFmtId="0" fontId="17" fillId="0" borderId="0" xfId="0" applyFont="1" applyAlignment="1">
      <alignment horizontal="center" vertical="top"/>
    </xf>
    <xf numFmtId="0" fontId="70" fillId="0" borderId="21" xfId="0" applyFont="1" applyBorder="1" applyAlignment="1">
      <alignment horizontal="left" vertical="center"/>
    </xf>
    <xf numFmtId="0" fontId="21" fillId="0" borderId="2" xfId="0" applyFont="1" applyBorder="1" applyAlignment="1">
      <alignment horizontal="left" vertical="center"/>
    </xf>
    <xf numFmtId="0" fontId="21" fillId="0" borderId="56" xfId="0" applyFont="1" applyBorder="1" applyAlignment="1">
      <alignment horizontal="left" vertical="center"/>
    </xf>
    <xf numFmtId="0" fontId="70" fillId="0" borderId="27" xfId="0" applyFont="1" applyBorder="1" applyAlignment="1">
      <alignment horizontal="left" vertical="center"/>
    </xf>
    <xf numFmtId="0" fontId="21" fillId="0" borderId="34" xfId="0" applyFont="1" applyBorder="1" applyAlignment="1">
      <alignment horizontal="left" vertical="center"/>
    </xf>
    <xf numFmtId="0" fontId="42" fillId="0" borderId="1" xfId="0" applyFont="1" applyBorder="1" applyAlignment="1" applyProtection="1">
      <alignment horizontal="center" vertical="center" shrinkToFit="1"/>
      <protection locked="0"/>
    </xf>
    <xf numFmtId="0" fontId="42" fillId="0" borderId="13" xfId="0" applyFont="1" applyBorder="1" applyAlignment="1" applyProtection="1">
      <alignment horizontal="center" vertical="center" shrinkToFit="1"/>
      <protection locked="0"/>
    </xf>
    <xf numFmtId="0" fontId="42" fillId="0" borderId="33" xfId="0" applyFont="1" applyBorder="1" applyAlignment="1" applyProtection="1">
      <alignment horizontal="center" vertical="center" shrinkToFit="1"/>
      <protection locked="0"/>
    </xf>
    <xf numFmtId="0" fontId="42" fillId="0" borderId="9" xfId="0" applyFont="1" applyBorder="1" applyAlignment="1" applyProtection="1">
      <alignment horizontal="center" vertical="center" shrinkToFit="1"/>
      <protection locked="0"/>
    </xf>
    <xf numFmtId="0" fontId="42" fillId="0" borderId="5" xfId="0" applyFont="1" applyBorder="1" applyAlignment="1" applyProtection="1">
      <alignment horizontal="center" vertical="center" shrinkToFit="1"/>
      <protection locked="0"/>
    </xf>
    <xf numFmtId="0" fontId="42" fillId="0" borderId="35" xfId="0" applyFont="1" applyBorder="1" applyAlignment="1" applyProtection="1">
      <alignment horizontal="center" vertical="center" shrinkToFit="1"/>
      <protection locked="0"/>
    </xf>
    <xf numFmtId="0" fontId="36" fillId="0" borderId="7" xfId="0" applyFont="1" applyBorder="1" applyAlignment="1">
      <alignment horizontal="center" vertical="center" shrinkToFit="1"/>
    </xf>
    <xf numFmtId="0" fontId="22" fillId="0" borderId="0" xfId="0" applyFont="1" applyAlignment="1">
      <alignment horizontal="center" vertical="center" shrinkToFit="1"/>
    </xf>
    <xf numFmtId="0" fontId="22" fillId="0" borderId="59" xfId="0" applyFont="1" applyBorder="1" applyAlignment="1">
      <alignment horizontal="center" vertical="center" shrinkToFit="1"/>
    </xf>
    <xf numFmtId="0" fontId="11" fillId="0" borderId="73"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34" fillId="0" borderId="13" xfId="0" applyFont="1" applyBorder="1" applyAlignment="1">
      <alignment horizontal="left" vertical="top"/>
    </xf>
    <xf numFmtId="0" fontId="34" fillId="0" borderId="33" xfId="0" applyFont="1" applyBorder="1" applyAlignment="1">
      <alignment horizontal="left" vertical="top"/>
    </xf>
    <xf numFmtId="0" fontId="34" fillId="0" borderId="37" xfId="0" applyFont="1" applyBorder="1" applyAlignment="1">
      <alignment horizontal="left" vertical="top"/>
    </xf>
    <xf numFmtId="0" fontId="4" fillId="0" borderId="42" xfId="0" applyFont="1" applyBorder="1" applyAlignment="1">
      <alignment horizontal="center"/>
    </xf>
    <xf numFmtId="0" fontId="37" fillId="0" borderId="13" xfId="0" applyFont="1" applyBorder="1" applyAlignment="1">
      <alignment horizontal="center"/>
    </xf>
    <xf numFmtId="0" fontId="37" fillId="0" borderId="33" xfId="0" applyFont="1" applyBorder="1" applyAlignment="1">
      <alignment horizontal="center"/>
    </xf>
    <xf numFmtId="0" fontId="17" fillId="0" borderId="0" xfId="0" applyFont="1" applyAlignment="1">
      <alignment horizontal="center" vertical="center" wrapText="1"/>
    </xf>
    <xf numFmtId="0" fontId="38" fillId="0" borderId="40" xfId="0" applyFont="1" applyBorder="1" applyAlignment="1">
      <alignment horizontal="center"/>
    </xf>
    <xf numFmtId="0" fontId="38" fillId="0" borderId="16" xfId="0" applyFont="1" applyBorder="1" applyAlignment="1">
      <alignment horizontal="center"/>
    </xf>
    <xf numFmtId="0" fontId="38" fillId="0" borderId="41" xfId="0" applyFont="1" applyBorder="1" applyAlignment="1">
      <alignment horizontal="center"/>
    </xf>
    <xf numFmtId="0" fontId="4" fillId="0" borderId="38" xfId="0" applyFont="1" applyBorder="1" applyAlignment="1">
      <alignment horizontal="center"/>
    </xf>
    <xf numFmtId="0" fontId="37" fillId="0" borderId="16" xfId="0" applyFont="1" applyBorder="1" applyAlignment="1">
      <alignment horizontal="center"/>
    </xf>
    <xf numFmtId="0" fontId="37" fillId="0" borderId="39"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29" xfId="0" applyFont="1" applyBorder="1" applyAlignment="1">
      <alignment horizontal="center"/>
    </xf>
    <xf numFmtId="0" fontId="4" fillId="0" borderId="16" xfId="0" applyFont="1" applyBorder="1" applyAlignment="1">
      <alignment horizontal="left"/>
    </xf>
    <xf numFmtId="0" fontId="37" fillId="0" borderId="16" xfId="0" applyFont="1" applyBorder="1" applyAlignment="1">
      <alignment horizontal="left"/>
    </xf>
    <xf numFmtId="0" fontId="37" fillId="0" borderId="41" xfId="0" applyFont="1" applyBorder="1" applyAlignment="1">
      <alignment horizontal="left"/>
    </xf>
    <xf numFmtId="0" fontId="81" fillId="0" borderId="16" xfId="0" applyFont="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21" xfId="0" applyFont="1" applyBorder="1" applyAlignment="1" applyProtection="1">
      <alignment horizontal="center" vertical="center"/>
      <protection locked="0"/>
    </xf>
    <xf numFmtId="0" fontId="82" fillId="0" borderId="2" xfId="0" applyFont="1" applyBorder="1" applyAlignment="1" applyProtection="1">
      <alignment horizontal="center" vertical="center"/>
      <protection locked="0"/>
    </xf>
    <xf numFmtId="0" fontId="83" fillId="0" borderId="1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11" fillId="0" borderId="38" xfId="0" applyFont="1" applyBorder="1" applyAlignment="1">
      <alignment horizontal="center" wrapText="1"/>
    </xf>
    <xf numFmtId="0" fontId="11" fillId="0" borderId="16" xfId="0" applyFont="1" applyBorder="1" applyAlignment="1">
      <alignment horizontal="center" wrapText="1"/>
    </xf>
    <xf numFmtId="0" fontId="8" fillId="0" borderId="40" xfId="0" applyFont="1" applyBorder="1" applyAlignment="1">
      <alignment horizontal="center" wrapText="1"/>
    </xf>
    <xf numFmtId="0" fontId="8" fillId="0" borderId="16" xfId="0" applyFont="1" applyBorder="1" applyAlignment="1">
      <alignment horizontal="center" wrapText="1"/>
    </xf>
    <xf numFmtId="0" fontId="40" fillId="0" borderId="9" xfId="0" applyFont="1" applyBorder="1" applyAlignment="1">
      <alignment horizontal="center" vertical="top" wrapText="1"/>
    </xf>
    <xf numFmtId="0" fontId="40" fillId="0" borderId="5" xfId="0" applyFont="1" applyBorder="1" applyAlignment="1">
      <alignment horizontal="center" vertical="top" wrapText="1"/>
    </xf>
    <xf numFmtId="0" fontId="36" fillId="0" borderId="1" xfId="0" applyFont="1" applyBorder="1" applyAlignment="1" applyProtection="1">
      <alignment horizontal="left" vertical="top" wrapText="1"/>
      <protection locked="0"/>
    </xf>
    <xf numFmtId="0" fontId="36" fillId="0" borderId="13" xfId="0" applyFont="1" applyBorder="1" applyAlignment="1" applyProtection="1">
      <alignment horizontal="left" vertical="top" wrapText="1"/>
      <protection locked="0"/>
    </xf>
    <xf numFmtId="0" fontId="36" fillId="0" borderId="29"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46" xfId="0" applyFont="1" applyBorder="1" applyAlignment="1" applyProtection="1">
      <alignment horizontal="left" vertical="top" wrapText="1"/>
      <protection locked="0"/>
    </xf>
    <xf numFmtId="0" fontId="36" fillId="0" borderId="20" xfId="0" applyFont="1" applyBorder="1" applyAlignment="1" applyProtection="1">
      <alignment horizontal="left" vertical="top" wrapText="1"/>
      <protection locked="0"/>
    </xf>
    <xf numFmtId="0" fontId="36" fillId="0" borderId="65" xfId="0" applyFont="1" applyBorder="1" applyAlignment="1" applyProtection="1">
      <alignment horizontal="left" vertical="top" wrapText="1"/>
      <protection locked="0"/>
    </xf>
    <xf numFmtId="0" fontId="40" fillId="0" borderId="1" xfId="0" applyFont="1" applyBorder="1" applyAlignment="1" applyProtection="1">
      <alignment horizontal="left" vertical="top"/>
      <protection locked="0"/>
    </xf>
    <xf numFmtId="0" fontId="40" fillId="0" borderId="13" xfId="0" applyFont="1" applyBorder="1" applyAlignment="1" applyProtection="1">
      <alignment horizontal="left" vertical="top"/>
      <protection locked="0"/>
    </xf>
    <xf numFmtId="0" fontId="40" fillId="0" borderId="33" xfId="0" applyFont="1" applyBorder="1" applyAlignment="1" applyProtection="1">
      <alignment horizontal="left" vertical="top"/>
      <protection locked="0"/>
    </xf>
    <xf numFmtId="0" fontId="40" fillId="0" borderId="9" xfId="0" applyFont="1" applyBorder="1" applyAlignment="1" applyProtection="1">
      <alignment horizontal="left" vertical="top"/>
      <protection locked="0"/>
    </xf>
    <xf numFmtId="0" fontId="40" fillId="0" borderId="5"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40" fillId="0" borderId="46" xfId="0" applyFont="1" applyBorder="1" applyAlignment="1" applyProtection="1">
      <alignment horizontal="left" vertical="top"/>
      <protection locked="0"/>
    </xf>
    <xf numFmtId="0" fontId="40" fillId="0" borderId="20" xfId="0" applyFont="1" applyBorder="1" applyAlignment="1" applyProtection="1">
      <alignment horizontal="left" vertical="top"/>
      <protection locked="0"/>
    </xf>
    <xf numFmtId="0" fontId="40" fillId="0" borderId="37" xfId="0" applyFont="1" applyBorder="1" applyAlignment="1" applyProtection="1">
      <alignment horizontal="left" vertical="top"/>
      <protection locked="0"/>
    </xf>
    <xf numFmtId="0" fontId="3" fillId="0" borderId="40" xfId="0" applyFont="1" applyBorder="1" applyAlignment="1">
      <alignment horizontal="center" wrapText="1"/>
    </xf>
    <xf numFmtId="0" fontId="3" fillId="0" borderId="16" xfId="0" applyFont="1" applyBorder="1" applyAlignment="1">
      <alignment horizontal="center" wrapText="1"/>
    </xf>
    <xf numFmtId="0" fontId="3" fillId="0" borderId="41" xfId="0" applyFont="1" applyBorder="1" applyAlignment="1">
      <alignment horizontal="center" wrapText="1"/>
    </xf>
    <xf numFmtId="0" fontId="41" fillId="0" borderId="9" xfId="0" applyFont="1" applyBorder="1" applyAlignment="1">
      <alignment horizontal="center" vertical="top" shrinkToFit="1"/>
    </xf>
    <xf numFmtId="0" fontId="41" fillId="0" borderId="5" xfId="0" applyFont="1" applyBorder="1" applyAlignment="1">
      <alignment horizontal="center" vertical="top" shrinkToFit="1"/>
    </xf>
    <xf numFmtId="0" fontId="41" fillId="0" borderId="6" xfId="0" applyFont="1" applyBorder="1" applyAlignment="1">
      <alignment horizontal="center" vertical="top" shrinkToFit="1"/>
    </xf>
    <xf numFmtId="0" fontId="40" fillId="0" borderId="19" xfId="0" applyFont="1" applyBorder="1" applyAlignment="1" applyProtection="1">
      <alignment horizontal="center" vertical="center"/>
      <protection locked="0"/>
    </xf>
    <xf numFmtId="0" fontId="16" fillId="0" borderId="20" xfId="0" applyFont="1" applyBorder="1" applyAlignment="1">
      <alignment horizontal="center" vertical="center"/>
    </xf>
    <xf numFmtId="0" fontId="41" fillId="0" borderId="20" xfId="0" applyFont="1" applyBorder="1" applyAlignment="1">
      <alignment horizontal="center" vertical="top" wrapText="1"/>
    </xf>
    <xf numFmtId="0" fontId="41" fillId="0" borderId="65" xfId="0" applyFont="1" applyBorder="1" applyAlignment="1">
      <alignment horizontal="center" vertical="top" wrapText="1"/>
    </xf>
    <xf numFmtId="0" fontId="87" fillId="0" borderId="13" xfId="0" applyFont="1" applyBorder="1" applyAlignment="1">
      <alignment horizontal="center" vertical="center"/>
    </xf>
    <xf numFmtId="0" fontId="87" fillId="0" borderId="20" xfId="0"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0" xfId="0" applyFont="1" applyBorder="1" applyAlignment="1">
      <alignment horizontal="center" vertical="center" wrapText="1"/>
    </xf>
    <xf numFmtId="0" fontId="67" fillId="0" borderId="1"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121" xfId="0" applyFont="1" applyBorder="1" applyAlignment="1">
      <alignment horizontal="center" vertical="center" wrapText="1"/>
    </xf>
    <xf numFmtId="0" fontId="36" fillId="0" borderId="122" xfId="0" applyFont="1" applyBorder="1" applyAlignment="1">
      <alignment horizontal="center" vertical="center" wrapText="1"/>
    </xf>
    <xf numFmtId="0" fontId="8" fillId="0" borderId="13" xfId="0" applyFont="1" applyBorder="1" applyAlignment="1">
      <alignment horizontal="left" wrapText="1"/>
    </xf>
    <xf numFmtId="0" fontId="87" fillId="0" borderId="1" xfId="0" applyFont="1" applyBorder="1" applyAlignment="1">
      <alignment horizontal="center" vertical="center"/>
    </xf>
    <xf numFmtId="0" fontId="87" fillId="0" borderId="46" xfId="0" applyFont="1" applyBorder="1" applyAlignment="1">
      <alignment horizontal="center" vertical="center"/>
    </xf>
    <xf numFmtId="0" fontId="36" fillId="0" borderId="19" xfId="0" applyFont="1" applyBorder="1" applyAlignment="1">
      <alignment horizontal="center" vertical="top" shrinkToFit="1"/>
    </xf>
    <xf numFmtId="0" fontId="36" fillId="0" borderId="20" xfId="0" applyFont="1" applyBorder="1" applyAlignment="1">
      <alignment horizontal="center" vertical="top" shrinkToFit="1"/>
    </xf>
    <xf numFmtId="0" fontId="36" fillId="0" borderId="37" xfId="0" applyFont="1" applyBorder="1" applyAlignment="1">
      <alignment horizontal="center" vertical="top" shrinkToFit="1"/>
    </xf>
    <xf numFmtId="0" fontId="36" fillId="0" borderId="20" xfId="0" applyFont="1" applyBorder="1" applyAlignment="1">
      <alignment horizontal="left" vertical="top" wrapText="1"/>
    </xf>
    <xf numFmtId="0" fontId="8" fillId="0" borderId="0" xfId="0" applyFont="1" applyAlignment="1">
      <alignment horizontal="center"/>
    </xf>
    <xf numFmtId="0" fontId="41" fillId="0" borderId="13" xfId="0" applyFont="1" applyBorder="1" applyAlignment="1">
      <alignment horizontal="center" wrapText="1"/>
    </xf>
    <xf numFmtId="0" fontId="41" fillId="0" borderId="29" xfId="0" applyFont="1" applyBorder="1" applyAlignment="1">
      <alignment horizontal="center" wrapText="1"/>
    </xf>
    <xf numFmtId="0" fontId="4" fillId="0" borderId="42" xfId="0" applyFont="1" applyBorder="1" applyAlignment="1">
      <alignment horizontal="center" wrapText="1"/>
    </xf>
    <xf numFmtId="0" fontId="67" fillId="0" borderId="13" xfId="0" applyFont="1" applyBorder="1" applyAlignment="1">
      <alignment horizontal="center" wrapText="1"/>
    </xf>
    <xf numFmtId="0" fontId="67" fillId="0" borderId="33" xfId="0" applyFont="1" applyBorder="1" applyAlignment="1">
      <alignment horizontal="center" wrapText="1"/>
    </xf>
    <xf numFmtId="0" fontId="94" fillId="0" borderId="2" xfId="0" applyFont="1" applyBorder="1" applyAlignment="1">
      <alignment horizontal="left" vertical="center" wrapText="1"/>
    </xf>
    <xf numFmtId="0" fontId="40" fillId="0" borderId="2" xfId="0" applyFont="1" applyBorder="1" applyAlignment="1">
      <alignment horizontal="left" vertical="center" wrapText="1"/>
    </xf>
    <xf numFmtId="0" fontId="8" fillId="0" borderId="33" xfId="0" applyFont="1" applyBorder="1" applyAlignment="1">
      <alignment horizontal="left" wrapText="1"/>
    </xf>
    <xf numFmtId="0" fontId="66" fillId="0" borderId="47" xfId="0" applyFont="1" applyBorder="1" applyAlignment="1">
      <alignment horizontal="center" vertical="center" wrapText="1"/>
    </xf>
    <xf numFmtId="0" fontId="22" fillId="0" borderId="3" xfId="0" applyFont="1" applyBorder="1" applyAlignment="1">
      <alignment horizontal="center" vertical="center"/>
    </xf>
    <xf numFmtId="0" fontId="22" fillId="0" borderId="48" xfId="0" applyFont="1" applyBorder="1" applyAlignment="1">
      <alignment horizontal="center" vertical="center"/>
    </xf>
    <xf numFmtId="0" fontId="75" fillId="0" borderId="4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7" fillId="0" borderId="60"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5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center" vertical="center"/>
    </xf>
    <xf numFmtId="0" fontId="33" fillId="0" borderId="1"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29" xfId="0" applyFont="1" applyBorder="1" applyAlignment="1">
      <alignment horizontal="center" vertical="center" shrinkToFit="1"/>
    </xf>
    <xf numFmtId="0" fontId="34" fillId="0" borderId="25" xfId="0" applyFont="1" applyBorder="1" applyAlignment="1">
      <alignment horizontal="left" vertical="top"/>
    </xf>
    <xf numFmtId="0" fontId="34" fillId="0" borderId="58" xfId="0" applyFont="1" applyBorder="1" applyAlignment="1">
      <alignment horizontal="left" vertical="top"/>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3" xfId="0" applyFont="1" applyBorder="1" applyAlignment="1">
      <alignment horizontal="center" vertical="center" wrapText="1"/>
    </xf>
    <xf numFmtId="0" fontId="33" fillId="0" borderId="69" xfId="0" applyFont="1" applyBorder="1" applyAlignment="1">
      <alignment horizontal="center" vertical="center" shrinkToFit="1"/>
    </xf>
    <xf numFmtId="0" fontId="33" fillId="0" borderId="53" xfId="0" applyFont="1" applyBorder="1" applyAlignment="1">
      <alignment horizontal="center" vertical="center" shrinkToFit="1"/>
    </xf>
    <xf numFmtId="0" fontId="33" fillId="0" borderId="70" xfId="0" applyFont="1" applyBorder="1" applyAlignment="1">
      <alignment horizontal="center" vertical="center" shrinkToFit="1"/>
    </xf>
    <xf numFmtId="0" fontId="93" fillId="0" borderId="101"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103" xfId="0" applyFont="1" applyBorder="1" applyAlignment="1">
      <alignment horizontal="center" vertical="center" wrapText="1"/>
    </xf>
    <xf numFmtId="0" fontId="22" fillId="0" borderId="97" xfId="0" applyFont="1" applyBorder="1" applyAlignment="1">
      <alignment horizontal="left" vertical="center" wrapText="1"/>
    </xf>
    <xf numFmtId="0" fontId="22" fillId="0" borderId="98" xfId="0" applyFont="1" applyBorder="1" applyAlignment="1">
      <alignment horizontal="left" vertical="center" wrapText="1"/>
    </xf>
    <xf numFmtId="0" fontId="22" fillId="0" borderId="99" xfId="0" applyFont="1" applyBorder="1" applyAlignment="1">
      <alignment horizontal="left"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wrapText="1"/>
    </xf>
    <xf numFmtId="0" fontId="22" fillId="0" borderId="100" xfId="0" applyFont="1" applyBorder="1" applyAlignment="1">
      <alignment horizontal="left" vertical="center" wrapText="1"/>
    </xf>
    <xf numFmtId="0" fontId="89" fillId="0" borderId="95" xfId="0" applyFont="1" applyBorder="1" applyAlignment="1">
      <alignment horizontal="right" vertical="top"/>
    </xf>
    <xf numFmtId="0" fontId="89" fillId="0" borderId="0" xfId="0" applyFont="1" applyAlignment="1">
      <alignment horizontal="right" vertical="top"/>
    </xf>
    <xf numFmtId="0" fontId="66"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3" xfId="0" applyFont="1" applyBorder="1" applyAlignment="1">
      <alignment horizontal="center" vertical="center" wrapText="1"/>
    </xf>
    <xf numFmtId="0" fontId="92" fillId="0" borderId="69"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33" fillId="0" borderId="0" xfId="0" applyFont="1" applyAlignment="1">
      <alignment horizontal="left" wrapText="1"/>
    </xf>
    <xf numFmtId="0" fontId="33" fillId="0" borderId="59" xfId="0" applyFont="1" applyBorder="1" applyAlignment="1">
      <alignment horizontal="left" wrapText="1"/>
    </xf>
    <xf numFmtId="0" fontId="4" fillId="0" borderId="0" xfId="0" applyFont="1" applyAlignment="1">
      <alignment horizontal="left" wrapText="1"/>
    </xf>
    <xf numFmtId="0" fontId="4" fillId="0" borderId="59" xfId="0" applyFont="1" applyBorder="1" applyAlignment="1">
      <alignment horizontal="left" wrapText="1"/>
    </xf>
    <xf numFmtId="0" fontId="66" fillId="0" borderId="0" xfId="0" applyFont="1" applyAlignment="1">
      <alignment horizontal="left" vertical="top" wrapText="1"/>
    </xf>
    <xf numFmtId="0" fontId="66" fillId="0" borderId="96" xfId="0" applyFont="1" applyBorder="1" applyAlignment="1">
      <alignment horizontal="left" vertical="top" wrapText="1"/>
    </xf>
    <xf numFmtId="0" fontId="22" fillId="0" borderId="0" xfId="0" applyFont="1" applyAlignment="1">
      <alignment horizontal="left" vertical="top" wrapText="1"/>
    </xf>
    <xf numFmtId="0" fontId="0" fillId="0" borderId="0" xfId="0" applyAlignment="1">
      <alignment vertical="top" wrapText="1"/>
    </xf>
    <xf numFmtId="0" fontId="0" fillId="0" borderId="96" xfId="0" applyBorder="1" applyAlignment="1">
      <alignment vertical="top" wrapText="1"/>
    </xf>
    <xf numFmtId="0" fontId="67" fillId="0" borderId="2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4" xfId="0" applyFont="1" applyBorder="1" applyAlignment="1">
      <alignment horizontal="center" vertical="center" wrapText="1"/>
    </xf>
    <xf numFmtId="0" fontId="67" fillId="0" borderId="21" xfId="0" applyFont="1" applyBorder="1" applyAlignment="1">
      <alignment horizontal="left" vertical="center" wrapText="1" shrinkToFit="1"/>
    </xf>
    <xf numFmtId="0" fontId="36" fillId="0" borderId="2" xfId="0" applyFont="1" applyBorder="1" applyAlignment="1">
      <alignment horizontal="left" vertical="center" wrapText="1" shrinkToFit="1"/>
    </xf>
    <xf numFmtId="0" fontId="36" fillId="0" borderId="34" xfId="0" applyFont="1" applyBorder="1" applyAlignment="1">
      <alignment horizontal="left" vertical="center" wrapText="1" shrinkToFit="1"/>
    </xf>
    <xf numFmtId="0" fontId="35" fillId="0" borderId="84" xfId="0" applyFont="1" applyBorder="1" applyAlignment="1">
      <alignment horizontal="left" vertical="center" wrapText="1"/>
    </xf>
    <xf numFmtId="0" fontId="33" fillId="0" borderId="73" xfId="0" applyFont="1" applyBorder="1" applyAlignment="1">
      <alignment horizontal="center" vertical="center" shrinkToFit="1"/>
    </xf>
    <xf numFmtId="0" fontId="33" fillId="0" borderId="32"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5" xfId="0" applyFont="1" applyBorder="1" applyAlignment="1">
      <alignment horizontal="center" vertical="center" wrapText="1"/>
    </xf>
    <xf numFmtId="0" fontId="68" fillId="0" borderId="13" xfId="0" applyFont="1" applyBorder="1" applyAlignment="1">
      <alignment horizontal="left" vertical="center" wrapText="1"/>
    </xf>
    <xf numFmtId="0" fontId="50" fillId="0" borderId="13" xfId="0" applyFont="1" applyBorder="1" applyAlignment="1">
      <alignment horizontal="left" vertical="center" wrapText="1"/>
    </xf>
    <xf numFmtId="0" fontId="50" fillId="0" borderId="33" xfId="0" applyFont="1" applyBorder="1" applyAlignment="1">
      <alignment horizontal="left" vertical="center" wrapText="1"/>
    </xf>
    <xf numFmtId="0" fontId="50" fillId="0" borderId="0" xfId="0" applyFont="1" applyAlignment="1">
      <alignment horizontal="left" vertical="center" wrapText="1"/>
    </xf>
    <xf numFmtId="0" fontId="50" fillId="0" borderId="59" xfId="0" applyFont="1" applyBorder="1" applyAlignment="1">
      <alignment horizontal="left" vertical="center" wrapText="1"/>
    </xf>
    <xf numFmtId="0" fontId="50" fillId="0" borderId="5" xfId="0" applyFont="1" applyBorder="1" applyAlignment="1">
      <alignment horizontal="left" vertical="center" wrapText="1"/>
    </xf>
    <xf numFmtId="0" fontId="50" fillId="0" borderId="35" xfId="0" applyFont="1" applyBorder="1" applyAlignment="1">
      <alignment horizontal="left" vertical="center" wrapText="1"/>
    </xf>
    <xf numFmtId="176" fontId="40" fillId="0" borderId="1" xfId="0" applyNumberFormat="1" applyFont="1" applyBorder="1" applyAlignment="1">
      <alignment horizontal="center" vertical="center" wrapText="1"/>
    </xf>
    <xf numFmtId="176" fontId="40" fillId="0" borderId="13" xfId="0" applyNumberFormat="1" applyFont="1" applyBorder="1" applyAlignment="1">
      <alignment horizontal="center" vertical="center" wrapText="1"/>
    </xf>
    <xf numFmtId="176" fontId="40" fillId="0" borderId="33" xfId="0" applyNumberFormat="1" applyFont="1" applyBorder="1" applyAlignment="1">
      <alignment horizontal="center" vertical="center" wrapText="1"/>
    </xf>
    <xf numFmtId="0" fontId="40" fillId="0" borderId="92"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106" xfId="0" applyFont="1" applyBorder="1" applyAlignment="1">
      <alignment horizontal="center" vertical="center" wrapText="1"/>
    </xf>
    <xf numFmtId="0" fontId="67" fillId="0" borderId="105"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9" xfId="0" applyFont="1" applyBorder="1" applyAlignment="1">
      <alignment horizontal="center" vertical="center" wrapText="1"/>
    </xf>
    <xf numFmtId="177" fontId="85" fillId="0" borderId="106" xfId="0" applyNumberFormat="1" applyFont="1" applyBorder="1" applyAlignment="1">
      <alignment horizontal="center" vertical="center" wrapText="1"/>
    </xf>
    <xf numFmtId="0" fontId="66" fillId="0" borderId="42" xfId="0" applyFont="1" applyBorder="1" applyAlignment="1">
      <alignment horizontal="center" vertical="center" wrapText="1"/>
    </xf>
    <xf numFmtId="0" fontId="66" fillId="0" borderId="57"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67" fillId="0" borderId="107"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108" xfId="0" applyFont="1" applyBorder="1" applyAlignment="1">
      <alignment horizontal="center" vertical="center" wrapText="1"/>
    </xf>
    <xf numFmtId="177" fontId="85" fillId="0" borderId="93" xfId="0" applyNumberFormat="1" applyFont="1" applyBorder="1" applyAlignment="1">
      <alignment horizontal="center" vertical="center" wrapText="1"/>
    </xf>
    <xf numFmtId="0" fontId="36" fillId="0" borderId="37" xfId="0" applyFont="1" applyBorder="1" applyAlignment="1">
      <alignment horizontal="left" vertical="top" wrapText="1"/>
    </xf>
    <xf numFmtId="0" fontId="40" fillId="0" borderId="120" xfId="0" applyFont="1" applyBorder="1" applyAlignment="1">
      <alignment horizontal="center" vertical="center" wrapText="1"/>
    </xf>
    <xf numFmtId="0" fontId="40" fillId="0" borderId="121" xfId="0" applyFont="1" applyBorder="1" applyAlignment="1">
      <alignment horizontal="center" vertical="center" wrapText="1"/>
    </xf>
    <xf numFmtId="0" fontId="40" fillId="0" borderId="122" xfId="0" applyFont="1" applyBorder="1" applyAlignment="1">
      <alignment horizontal="center" vertical="center" wrapText="1"/>
    </xf>
    <xf numFmtId="0" fontId="2" fillId="0" borderId="124" xfId="0" applyFont="1" applyBorder="1" applyAlignment="1">
      <alignment horizontal="center"/>
    </xf>
    <xf numFmtId="0" fontId="2" fillId="0" borderId="125" xfId="0" applyFont="1" applyBorder="1" applyAlignment="1">
      <alignment horizontal="center"/>
    </xf>
    <xf numFmtId="0" fontId="2" fillId="0" borderId="126" xfId="0" applyFont="1" applyBorder="1" applyAlignment="1">
      <alignment horizontal="center"/>
    </xf>
    <xf numFmtId="0" fontId="16" fillId="0" borderId="125" xfId="0" applyFont="1" applyBorder="1" applyAlignment="1">
      <alignment horizontal="center"/>
    </xf>
    <xf numFmtId="0" fontId="16" fillId="0" borderId="126" xfId="0" applyFont="1" applyBorder="1" applyAlignment="1">
      <alignment horizontal="center"/>
    </xf>
    <xf numFmtId="0" fontId="2" fillId="0" borderId="0" xfId="0" applyFont="1" applyAlignment="1">
      <alignment horizontal="center" shrinkToFit="1"/>
    </xf>
    <xf numFmtId="0" fontId="16" fillId="0" borderId="0" xfId="0" applyFont="1" applyAlignment="1">
      <alignment horizontal="center" vertical="top" shrinkToFit="1"/>
    </xf>
    <xf numFmtId="0" fontId="33" fillId="0" borderId="0" xfId="0" applyFont="1" applyAlignment="1">
      <alignment horizontal="center"/>
    </xf>
    <xf numFmtId="0" fontId="48" fillId="0" borderId="0" xfId="0" applyFont="1" applyAlignment="1">
      <alignment horizontal="left" vertical="top" wrapText="1"/>
    </xf>
    <xf numFmtId="0" fontId="78" fillId="0" borderId="0" xfId="0" applyFont="1" applyAlignment="1">
      <alignment horizontal="center" vertical="center"/>
    </xf>
    <xf numFmtId="0" fontId="33" fillId="0" borderId="127" xfId="0" applyFont="1" applyBorder="1" applyAlignment="1">
      <alignment horizontal="center" vertical="center" shrinkToFit="1"/>
    </xf>
    <xf numFmtId="0" fontId="33" fillId="0" borderId="0" xfId="0" applyFont="1" applyAlignment="1">
      <alignment horizontal="center" vertical="center" shrinkToFit="1"/>
    </xf>
    <xf numFmtId="0" fontId="33" fillId="0" borderId="128" xfId="0" applyFont="1" applyBorder="1" applyAlignment="1">
      <alignment horizontal="center" vertical="center" shrinkToFit="1"/>
    </xf>
    <xf numFmtId="0" fontId="33" fillId="0" borderId="127" xfId="0" applyFont="1" applyBorder="1" applyAlignment="1">
      <alignment horizontal="center" vertical="top"/>
    </xf>
    <xf numFmtId="0" fontId="33" fillId="0" borderId="0" xfId="0" applyFont="1" applyAlignment="1">
      <alignment horizontal="center" vertical="top"/>
    </xf>
    <xf numFmtId="0" fontId="33" fillId="0" borderId="128" xfId="0" applyFont="1" applyBorder="1" applyAlignment="1">
      <alignment horizontal="center" vertical="top"/>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16" fillId="0" borderId="0" xfId="0" applyFont="1" applyAlignment="1" applyProtection="1">
      <alignment horizontal="center"/>
      <protection locked="0"/>
    </xf>
    <xf numFmtId="0" fontId="97" fillId="0" borderId="5" xfId="0" applyFont="1" applyBorder="1" applyAlignment="1" applyProtection="1">
      <alignment horizontal="left" shrinkToFit="1"/>
      <protection locked="0"/>
    </xf>
    <xf numFmtId="0" fontId="98" fillId="0" borderId="5" xfId="0" applyFont="1" applyBorder="1" applyAlignment="1" applyProtection="1">
      <alignment horizontal="left" shrinkToFit="1"/>
      <protection locked="0"/>
    </xf>
    <xf numFmtId="0" fontId="97" fillId="0" borderId="13" xfId="0" applyFont="1" applyBorder="1" applyAlignment="1" applyProtection="1">
      <alignment horizontal="left" shrinkToFit="1"/>
      <protection locked="0"/>
    </xf>
    <xf numFmtId="0" fontId="98" fillId="0" borderId="13" xfId="0" applyFont="1" applyBorder="1" applyAlignment="1" applyProtection="1">
      <alignment horizontal="left" shrinkToFit="1"/>
      <protection locked="0"/>
    </xf>
    <xf numFmtId="0" fontId="97" fillId="0" borderId="0" xfId="0" applyFont="1" applyAlignment="1" applyProtection="1">
      <alignment horizontal="left" shrinkToFit="1"/>
      <protection locked="0"/>
    </xf>
    <xf numFmtId="0" fontId="98" fillId="0" borderId="0" xfId="0" applyFont="1" applyAlignment="1" applyProtection="1">
      <alignment horizontal="left" shrinkToFit="1"/>
      <protection locked="0"/>
    </xf>
    <xf numFmtId="0" fontId="76"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protection locked="0"/>
    </xf>
    <xf numFmtId="0" fontId="16" fillId="0" borderId="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2" fillId="0" borderId="95" xfId="0" applyFont="1" applyBorder="1" applyAlignment="1">
      <alignment horizontal="center"/>
    </xf>
    <xf numFmtId="0" fontId="33" fillId="0" borderId="0" xfId="0" applyFont="1" applyAlignment="1">
      <alignment horizontal="center" vertical="top" shrinkToFit="1"/>
    </xf>
    <xf numFmtId="49" fontId="16" fillId="0" borderId="0" xfId="0" applyNumberFormat="1" applyFont="1" applyAlignment="1" applyProtection="1">
      <alignment horizontal="center" vertical="top"/>
      <protection locked="0"/>
    </xf>
    <xf numFmtId="0" fontId="97" fillId="0" borderId="0" xfId="0" applyFont="1" applyAlignment="1" applyProtection="1">
      <alignment horizontal="center"/>
      <protection locked="0"/>
    </xf>
    <xf numFmtId="0" fontId="97" fillId="0" borderId="0" xfId="0" applyFont="1" applyAlignment="1" applyProtection="1">
      <alignment horizontal="left"/>
      <protection locked="0"/>
    </xf>
    <xf numFmtId="0" fontId="77" fillId="0" borderId="0" xfId="0" applyFont="1" applyAlignment="1" applyProtection="1">
      <alignment horizontal="center" vertical="center"/>
      <protection locked="0"/>
    </xf>
    <xf numFmtId="0" fontId="67" fillId="0" borderId="61" xfId="0" applyFont="1" applyBorder="1" applyAlignment="1">
      <alignment horizontal="center" vertical="center"/>
    </xf>
    <xf numFmtId="0" fontId="35" fillId="0" borderId="63" xfId="0" applyFont="1" applyBorder="1" applyAlignment="1">
      <alignment horizontal="center" vertical="center"/>
    </xf>
    <xf numFmtId="0" fontId="35" fillId="0" borderId="62" xfId="0" applyFont="1" applyBorder="1" applyAlignment="1">
      <alignment horizontal="center" vertical="center"/>
    </xf>
    <xf numFmtId="0" fontId="8" fillId="0" borderId="0" xfId="0" applyFont="1" applyAlignment="1">
      <alignment horizontal="left" wrapText="1"/>
    </xf>
    <xf numFmtId="0" fontId="40" fillId="0" borderId="0" xfId="0" applyFont="1" applyAlignment="1">
      <alignment horizontal="left" vertical="top" wrapText="1"/>
    </xf>
    <xf numFmtId="0" fontId="40" fillId="0" borderId="20" xfId="0" applyFont="1" applyBorder="1" applyAlignment="1">
      <alignment horizontal="left" vertical="top" wrapText="1"/>
    </xf>
    <xf numFmtId="0" fontId="64" fillId="0" borderId="20" xfId="0" applyFont="1" applyBorder="1" applyAlignment="1">
      <alignment horizontal="left" vertical="center" wrapText="1"/>
    </xf>
    <xf numFmtId="0" fontId="16" fillId="0" borderId="0" xfId="0" applyFont="1" applyAlignment="1">
      <alignment horizontal="center" wrapText="1"/>
    </xf>
    <xf numFmtId="0" fontId="17" fillId="0" borderId="1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7" xfId="0" applyFont="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29" xfId="0" applyFont="1" applyBorder="1" applyAlignment="1" applyProtection="1">
      <alignment horizontal="center" vertical="center" wrapText="1"/>
      <protection locked="0"/>
    </xf>
    <xf numFmtId="0" fontId="36" fillId="0" borderId="46" xfId="0" applyFont="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65" xfId="0" applyFont="1" applyBorder="1" applyAlignment="1" applyProtection="1">
      <alignment horizontal="center" vertical="center" wrapText="1"/>
      <protection locked="0"/>
    </xf>
    <xf numFmtId="0" fontId="64" fillId="0" borderId="3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5" xfId="0" applyFont="1" applyBorder="1" applyAlignment="1">
      <alignment horizontal="center" vertical="center" wrapText="1"/>
    </xf>
    <xf numFmtId="0" fontId="4" fillId="0" borderId="13" xfId="0" applyFont="1" applyBorder="1" applyAlignment="1">
      <alignment horizontal="center" shrinkToFit="1"/>
    </xf>
    <xf numFmtId="0" fontId="4" fillId="0" borderId="33" xfId="0" applyFont="1" applyBorder="1" applyAlignment="1">
      <alignment horizontal="center" shrinkToFit="1"/>
    </xf>
    <xf numFmtId="0" fontId="36" fillId="0" borderId="9" xfId="0" applyFont="1" applyBorder="1" applyAlignment="1">
      <alignment horizontal="center" vertical="top" shrinkToFit="1"/>
    </xf>
    <xf numFmtId="0" fontId="36" fillId="0" borderId="5" xfId="0" applyFont="1" applyBorder="1" applyAlignment="1">
      <alignment horizontal="center" vertical="top" shrinkToFit="1"/>
    </xf>
    <xf numFmtId="0" fontId="36" fillId="0" borderId="35" xfId="0" applyFont="1" applyBorder="1" applyAlignment="1">
      <alignment horizontal="center" vertical="top" shrinkToFit="1"/>
    </xf>
    <xf numFmtId="0" fontId="96" fillId="0" borderId="0" xfId="0" applyFont="1" applyAlignment="1">
      <alignment horizontal="center" vertical="center"/>
    </xf>
    <xf numFmtId="0" fontId="54" fillId="0" borderId="0" xfId="0" applyFont="1" applyAlignment="1">
      <alignment horizontal="center" vertical="center"/>
    </xf>
    <xf numFmtId="0" fontId="54" fillId="0" borderId="20" xfId="0" applyFont="1" applyBorder="1" applyAlignment="1">
      <alignment horizontal="center" vertical="center"/>
    </xf>
    <xf numFmtId="0" fontId="16" fillId="0" borderId="13" xfId="0" applyFont="1" applyBorder="1" applyAlignment="1">
      <alignment horizontal="center" vertical="center" wrapText="1"/>
    </xf>
    <xf numFmtId="0" fontId="16"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64"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42" fillId="0" borderId="1" xfId="0" applyFont="1" applyBorder="1" applyAlignment="1">
      <alignment horizontal="center" vertical="center" wrapText="1" shrinkToFit="1"/>
    </xf>
    <xf numFmtId="0" fontId="42" fillId="0" borderId="13" xfId="0" applyFont="1" applyBorder="1" applyAlignment="1">
      <alignment horizontal="center" vertical="center" wrapText="1" shrinkToFit="1"/>
    </xf>
    <xf numFmtId="0" fontId="42" fillId="0" borderId="29" xfId="0" applyFont="1" applyBorder="1" applyAlignment="1">
      <alignment horizontal="center" vertical="center" wrapText="1" shrinkToFit="1"/>
    </xf>
    <xf numFmtId="0" fontId="42" fillId="0" borderId="69"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6" xfId="0" applyFont="1" applyBorder="1" applyAlignment="1">
      <alignment horizontal="center" vertical="center" wrapText="1"/>
    </xf>
    <xf numFmtId="0" fontId="11" fillId="0" borderId="0" xfId="0" applyFont="1" applyAlignment="1">
      <alignment horizontal="left" vertical="center" wrapText="1"/>
    </xf>
    <xf numFmtId="0" fontId="8"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center" vertical="center"/>
    </xf>
    <xf numFmtId="0" fontId="33" fillId="0" borderId="46"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3" fillId="0" borderId="65" xfId="0" applyFont="1" applyBorder="1" applyAlignment="1" applyProtection="1">
      <alignment horizontal="center" vertical="center" shrinkToFit="1"/>
      <protection locked="0"/>
    </xf>
    <xf numFmtId="0" fontId="35" fillId="0" borderId="40" xfId="0" applyFont="1" applyBorder="1" applyAlignment="1" applyProtection="1">
      <alignment horizontal="left" vertical="top" wrapText="1"/>
      <protection locked="0"/>
    </xf>
    <xf numFmtId="0" fontId="35" fillId="0" borderId="16" xfId="0" applyFont="1" applyBorder="1" applyAlignment="1" applyProtection="1">
      <alignment horizontal="left" vertical="top" wrapText="1"/>
      <protection locked="0"/>
    </xf>
    <xf numFmtId="0" fontId="35" fillId="0" borderId="41"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40" xfId="0" applyFont="1" applyBorder="1" applyAlignment="1" applyProtection="1">
      <alignment horizontal="left" vertical="top" shrinkToFit="1"/>
      <protection locked="0"/>
    </xf>
    <xf numFmtId="0" fontId="35" fillId="0" borderId="16" xfId="0" applyFont="1" applyBorder="1" applyAlignment="1" applyProtection="1">
      <alignment horizontal="left" vertical="top" shrinkToFit="1"/>
      <protection locked="0"/>
    </xf>
    <xf numFmtId="0" fontId="35" fillId="0" borderId="41" xfId="0" applyFont="1" applyBorder="1" applyAlignment="1" applyProtection="1">
      <alignment horizontal="left" vertical="top" shrinkToFit="1"/>
      <protection locked="0"/>
    </xf>
    <xf numFmtId="0" fontId="35" fillId="0" borderId="7" xfId="0" applyFont="1" applyBorder="1" applyAlignment="1" applyProtection="1">
      <alignment horizontal="left" vertical="top" shrinkToFit="1"/>
      <protection locked="0"/>
    </xf>
    <xf numFmtId="0" fontId="35" fillId="0" borderId="0" xfId="0" applyFont="1" applyAlignment="1" applyProtection="1">
      <alignment horizontal="left" vertical="top" shrinkToFit="1"/>
      <protection locked="0"/>
    </xf>
    <xf numFmtId="0" fontId="35" fillId="0" borderId="8" xfId="0" applyFont="1" applyBorder="1" applyAlignment="1" applyProtection="1">
      <alignment horizontal="left" vertical="top" shrinkToFit="1"/>
      <protection locked="0"/>
    </xf>
    <xf numFmtId="0" fontId="35" fillId="0" borderId="9" xfId="0" applyFont="1" applyBorder="1" applyAlignment="1" applyProtection="1">
      <alignment horizontal="left" vertical="top" shrinkToFit="1"/>
      <protection locked="0"/>
    </xf>
    <xf numFmtId="0" fontId="35" fillId="0" borderId="5" xfId="0" applyFont="1" applyBorder="1" applyAlignment="1" applyProtection="1">
      <alignment horizontal="left" vertical="top" shrinkToFit="1"/>
      <protection locked="0"/>
    </xf>
    <xf numFmtId="0" fontId="35" fillId="0" borderId="6" xfId="0" applyFont="1" applyBorder="1" applyAlignment="1" applyProtection="1">
      <alignment horizontal="left" vertical="top" shrinkToFit="1"/>
      <protection locked="0"/>
    </xf>
    <xf numFmtId="0" fontId="66" fillId="0" borderId="19" xfId="0" applyFont="1" applyBorder="1" applyAlignment="1">
      <alignment horizontal="center" vertical="center" wrapText="1"/>
    </xf>
    <xf numFmtId="0" fontId="22" fillId="0" borderId="20" xfId="0" applyFont="1" applyBorder="1" applyAlignment="1">
      <alignment horizontal="center" vertical="center"/>
    </xf>
    <xf numFmtId="0" fontId="94" fillId="0" borderId="61" xfId="0" applyFont="1" applyBorder="1" applyAlignment="1">
      <alignment horizontal="left" vertical="center" wrapText="1"/>
    </xf>
    <xf numFmtId="0" fontId="40" fillId="0" borderId="63"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57" xfId="0" applyFont="1" applyBorder="1" applyAlignment="1">
      <alignment horizontal="left" vertical="center" wrapText="1"/>
    </xf>
    <xf numFmtId="0" fontId="40" fillId="0" borderId="53" xfId="0" applyFont="1" applyBorder="1" applyAlignment="1">
      <alignment horizontal="left" vertical="center" wrapText="1"/>
    </xf>
    <xf numFmtId="0" fontId="16" fillId="0" borderId="136" xfId="0" applyFont="1" applyBorder="1" applyAlignment="1" applyProtection="1">
      <alignment horizontal="center" vertical="center" shrinkToFit="1"/>
      <protection locked="0"/>
    </xf>
    <xf numFmtId="0" fontId="16" fillId="0" borderId="134" xfId="0" applyFont="1" applyBorder="1" applyAlignment="1" applyProtection="1">
      <alignment horizontal="center" vertical="center" shrinkToFit="1"/>
      <protection locked="0"/>
    </xf>
    <xf numFmtId="0" fontId="16" fillId="0" borderId="137" xfId="0" applyFont="1" applyBorder="1" applyAlignment="1" applyProtection="1">
      <alignment horizontal="center" vertical="center" shrinkToFit="1"/>
      <protection locked="0"/>
    </xf>
    <xf numFmtId="0" fontId="66" fillId="0" borderId="133"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35" xfId="0" applyFont="1" applyBorder="1" applyAlignment="1">
      <alignment horizontal="center" vertical="center" wrapText="1"/>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16" fillId="0" borderId="116"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14" fillId="0" borderId="118" xfId="0" applyFont="1" applyBorder="1" applyAlignment="1" applyProtection="1">
      <alignment horizontal="center" vertical="center"/>
      <protection locked="0"/>
    </xf>
    <xf numFmtId="0" fontId="14" fillId="0" borderId="119" xfId="0" applyFont="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0" fontId="14" fillId="0" borderId="112" xfId="0" applyFont="1" applyBorder="1" applyAlignment="1" applyProtection="1">
      <alignment horizontal="center" vertical="center"/>
      <protection locked="0"/>
    </xf>
    <xf numFmtId="0" fontId="14" fillId="0" borderId="114" xfId="0" applyFont="1" applyBorder="1" applyAlignment="1" applyProtection="1">
      <alignment horizontal="center" vertical="center"/>
      <protection locked="0"/>
    </xf>
    <xf numFmtId="0" fontId="14" fillId="0" borderId="115" xfId="0" applyFont="1" applyBorder="1" applyAlignment="1" applyProtection="1">
      <alignment horizontal="center" vertical="center"/>
      <protection locked="0"/>
    </xf>
    <xf numFmtId="0" fontId="16" fillId="0" borderId="1"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2" fillId="0" borderId="0" xfId="0" applyFont="1" applyAlignment="1">
      <alignment horizontal="center" vertical="top" wrapText="1"/>
    </xf>
    <xf numFmtId="0" fontId="33" fillId="0" borderId="0" xfId="0" applyFont="1" applyAlignment="1">
      <alignment horizontal="center" wrapText="1"/>
    </xf>
    <xf numFmtId="0" fontId="70"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pplyProtection="1">
      <alignment horizontal="center" vertical="center"/>
      <protection locked="0"/>
    </xf>
    <xf numFmtId="0" fontId="21" fillId="0" borderId="5" xfId="0" applyFont="1" applyBorder="1" applyAlignment="1">
      <alignment horizontal="center" vertical="center"/>
    </xf>
    <xf numFmtId="0" fontId="33" fillId="0" borderId="0" xfId="0" applyFont="1" applyAlignment="1">
      <alignment horizontal="left" vertical="center" wrapText="1"/>
    </xf>
    <xf numFmtId="0" fontId="6" fillId="0" borderId="0" xfId="0" applyFont="1" applyAlignment="1" applyProtection="1">
      <alignment horizontal="left" vertical="top" wrapText="1"/>
      <protection locked="0"/>
    </xf>
    <xf numFmtId="0" fontId="2" fillId="0" borderId="0" xfId="0" applyFont="1" applyAlignment="1">
      <alignment horizontal="left" vertical="center" wrapText="1"/>
    </xf>
    <xf numFmtId="176" fontId="15" fillId="0" borderId="0" xfId="0" applyNumberFormat="1" applyFont="1" applyAlignment="1">
      <alignment horizontal="center" vertical="center"/>
    </xf>
    <xf numFmtId="0" fontId="40" fillId="0" borderId="77" xfId="0" applyFont="1" applyBorder="1" applyAlignment="1" applyProtection="1">
      <alignment vertical="center" shrinkToFit="1"/>
      <protection locked="0"/>
    </xf>
    <xf numFmtId="0" fontId="40" fillId="0" borderId="30" xfId="0" applyFont="1" applyBorder="1" applyAlignment="1" applyProtection="1">
      <alignment vertical="center" shrinkToFit="1"/>
      <protection locked="0"/>
    </xf>
    <xf numFmtId="0" fontId="40" fillId="0" borderId="44" xfId="0" applyFont="1" applyBorder="1" applyAlignment="1" applyProtection="1">
      <alignment vertical="center" shrinkToFit="1"/>
      <protection locked="0"/>
    </xf>
    <xf numFmtId="0" fontId="67" fillId="0" borderId="30" xfId="0" applyFont="1" applyBorder="1" applyAlignment="1">
      <alignment horizontal="center" vertical="center" shrinkToFit="1"/>
    </xf>
    <xf numFmtId="0" fontId="67" fillId="0" borderId="79" xfId="0" applyFont="1" applyBorder="1" applyAlignment="1">
      <alignment horizontal="center" vertical="center" shrinkToFit="1"/>
    </xf>
    <xf numFmtId="0" fontId="40" fillId="0" borderId="79" xfId="0" applyFont="1" applyBorder="1" applyAlignment="1" applyProtection="1">
      <alignment vertical="center" shrinkToFit="1"/>
      <protection locked="0"/>
    </xf>
    <xf numFmtId="0" fontId="11" fillId="0" borderId="86" xfId="0" applyFont="1" applyBorder="1" applyAlignment="1">
      <alignment horizontal="center" vertical="center"/>
    </xf>
    <xf numFmtId="0" fontId="11" fillId="0" borderId="63" xfId="0" applyFont="1" applyBorder="1" applyAlignment="1">
      <alignment horizontal="center" vertical="center"/>
    </xf>
    <xf numFmtId="0" fontId="11" fillId="0" borderId="68" xfId="0" applyFont="1" applyBorder="1" applyAlignment="1">
      <alignment horizontal="center" vertical="center"/>
    </xf>
    <xf numFmtId="0" fontId="11" fillId="0" borderId="40" xfId="0" applyFont="1" applyBorder="1" applyAlignment="1">
      <alignment horizontal="center" vertical="center"/>
    </xf>
    <xf numFmtId="0" fontId="11" fillId="0" borderId="16" xfId="0" applyFont="1" applyBorder="1" applyAlignment="1">
      <alignment horizontal="center" vertical="center"/>
    </xf>
    <xf numFmtId="0" fontId="11" fillId="0" borderId="89" xfId="0" applyFont="1" applyBorder="1" applyAlignment="1">
      <alignment horizontal="center" vertical="center"/>
    </xf>
  </cellXfs>
  <cellStyles count="1">
    <cellStyle name="標準" xfId="0" builtinId="0"/>
  </cellStyles>
  <dxfs count="24">
    <dxf>
      <font>
        <color theme="0"/>
      </font>
    </dxf>
    <dxf>
      <font>
        <color theme="0"/>
      </font>
    </dxf>
    <dxf>
      <font>
        <color rgb="FFFF0000"/>
      </font>
      <fill>
        <patternFill>
          <fgColor rgb="FFFF0000"/>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theme="0"/>
      </font>
    </dxf>
    <dxf>
      <font>
        <color theme="0"/>
      </font>
      <fill>
        <patternFill patternType="none">
          <bgColor auto="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X$6" lockText="1" noThreeD="1"/>
</file>

<file path=xl/ctrlProps/ctrlProp10.xml><?xml version="1.0" encoding="utf-8"?>
<formControlPr xmlns="http://schemas.microsoft.com/office/spreadsheetml/2009/9/main" objectType="CheckBox" fmlaLink="$B$34" lockText="1" noThreeD="1"/>
</file>

<file path=xl/ctrlProps/ctrlProp11.xml><?xml version="1.0" encoding="utf-8"?>
<formControlPr xmlns="http://schemas.microsoft.com/office/spreadsheetml/2009/9/main" objectType="CheckBox" fmlaLink="$A$38" lockText="1" noThreeD="1"/>
</file>

<file path=xl/ctrlProps/ctrlProp12.xml><?xml version="1.0" encoding="utf-8"?>
<formControlPr xmlns="http://schemas.microsoft.com/office/spreadsheetml/2009/9/main" objectType="CheckBox" fmlaLink="$B$40" lockText="1" noThreeD="1"/>
</file>

<file path=xl/ctrlProps/ctrlProp13.xml><?xml version="1.0" encoding="utf-8"?>
<formControlPr xmlns="http://schemas.microsoft.com/office/spreadsheetml/2009/9/main" objectType="CheckBox" fmlaLink="$B$39" lockText="1" noThreeD="1"/>
</file>

<file path=xl/ctrlProps/ctrlProp14.xml><?xml version="1.0" encoding="utf-8"?>
<formControlPr xmlns="http://schemas.microsoft.com/office/spreadsheetml/2009/9/main" objectType="CheckBox" fmlaLink="$N$43" lockText="1" noThreeD="1"/>
</file>

<file path=xl/ctrlProps/ctrlProp15.xml><?xml version="1.0" encoding="utf-8"?>
<formControlPr xmlns="http://schemas.microsoft.com/office/spreadsheetml/2009/9/main" objectType="CheckBox" fmlaLink="$U$43" lockText="1" noThreeD="1"/>
</file>

<file path=xl/ctrlProps/ctrlProp16.xml><?xml version="1.0" encoding="utf-8"?>
<formControlPr xmlns="http://schemas.microsoft.com/office/spreadsheetml/2009/9/main" objectType="CheckBox" fmlaLink="$S$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31" lockText="1" noThreeD="1"/>
</file>

<file path=xl/ctrlProps/ctrlProp5.xml><?xml version="1.0" encoding="utf-8"?>
<formControlPr xmlns="http://schemas.microsoft.com/office/spreadsheetml/2009/9/main" objectType="CheckBox" fmlaLink="$A$29" lockText="1" noThreeD="1"/>
</file>

<file path=xl/ctrlProps/ctrlProp6.xml><?xml version="1.0" encoding="utf-8"?>
<formControlPr xmlns="http://schemas.microsoft.com/office/spreadsheetml/2009/9/main" objectType="CheckBox" fmlaLink="$B$30" lockText="1" noThreeD="1"/>
</file>

<file path=xl/ctrlProps/ctrlProp7.xml><?xml version="1.0" encoding="utf-8"?>
<formControlPr xmlns="http://schemas.microsoft.com/office/spreadsheetml/2009/9/main" objectType="CheckBox" fmlaLink="$B$32" lockText="1" noThreeD="1"/>
</file>

<file path=xl/ctrlProps/ctrlProp8.xml><?xml version="1.0" encoding="utf-8"?>
<formControlPr xmlns="http://schemas.microsoft.com/office/spreadsheetml/2009/9/main" objectType="CheckBox" fmlaLink="$A$33" lockText="1" noThreeD="1"/>
</file>

<file path=xl/ctrlProps/ctrlProp9.xml><?xml version="1.0" encoding="utf-8"?>
<formControlPr xmlns="http://schemas.microsoft.com/office/spreadsheetml/2009/9/main" objectType="CheckBox" fmlaLink="$B$35" lockText="1" noThreeD="1"/>
</file>

<file path=xl/drawings/drawing1.xml><?xml version="1.0" encoding="utf-8"?>
<xdr:wsDr xmlns:xdr="http://schemas.openxmlformats.org/drawingml/2006/spreadsheetDrawing" xmlns:a="http://schemas.openxmlformats.org/drawingml/2006/main">
  <xdr:twoCellAnchor>
    <xdr:from>
      <xdr:col>0</xdr:col>
      <xdr:colOff>0</xdr:colOff>
      <xdr:row>10</xdr:row>
      <xdr:rowOff>31748</xdr:rowOff>
    </xdr:from>
    <xdr:to>
      <xdr:col>3</xdr:col>
      <xdr:colOff>57150</xdr:colOff>
      <xdr:row>12</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241548"/>
          <a:ext cx="1114425" cy="577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氏名 </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ﾊﾟｽﾎﾟｰﾄの</a:t>
          </a:r>
          <a:endPar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ｱﾙﾌｧﾍﾞｯﾄ表記</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21</xdr:col>
      <xdr:colOff>119062</xdr:colOff>
      <xdr:row>11</xdr:row>
      <xdr:rowOff>333374</xdr:rowOff>
    </xdr:from>
    <xdr:to>
      <xdr:col>25</xdr:col>
      <xdr:colOff>377825</xdr:colOff>
      <xdr:row>15</xdr:row>
      <xdr:rowOff>600075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853112" y="2638424"/>
          <a:ext cx="1220788" cy="156210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Ｐ明朝" panose="02020600040205080304" pitchFamily="18" charset="-128"/>
              <a:ea typeface="ＭＳ Ｐ明朝" panose="02020600040205080304" pitchFamily="18" charset="-128"/>
            </a:rPr>
            <a:t>上半身、無帽、正面、</a:t>
          </a:r>
          <a:endParaRPr kumimoji="1" lang="en-US" altLang="ja-JP" sz="590">
            <a:latin typeface="ＭＳ Ｐ明朝" panose="02020600040205080304" pitchFamily="18" charset="-128"/>
            <a:ea typeface="ＭＳ Ｐ明朝" panose="02020600040205080304" pitchFamily="18" charset="-128"/>
          </a:endParaRPr>
        </a:p>
        <a:p>
          <a:r>
            <a:rPr kumimoji="1" lang="en-US" altLang="ja-JP" sz="590">
              <a:latin typeface="ＭＳ Ｐ明朝" panose="02020600040205080304" pitchFamily="18" charset="-128"/>
              <a:ea typeface="ＭＳ Ｐ明朝" panose="02020600040205080304" pitchFamily="18" charset="-128"/>
            </a:rPr>
            <a:t>  </a:t>
          </a:r>
          <a:r>
            <a:rPr kumimoji="1" lang="ja-JP" altLang="en-US" sz="590">
              <a:latin typeface="ＭＳ Ｐ明朝" panose="02020600040205080304" pitchFamily="18" charset="-128"/>
              <a:ea typeface="ＭＳ Ｐ明朝" panose="02020600040205080304" pitchFamily="18"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Ｐ明朝" panose="02020600040205080304" pitchFamily="18" charset="-128"/>
              <a:ea typeface="ＭＳ Ｐ明朝" panose="02020600040205080304" pitchFamily="18" charset="-128"/>
            </a:rPr>
            <a:t>眼鏡の有無、髪形等試験</a:t>
          </a:r>
          <a:endParaRPr kumimoji="1" lang="en-US" altLang="ja-JP" sz="590">
            <a:latin typeface="ＭＳ Ｐ明朝" panose="02020600040205080304" pitchFamily="18" charset="-128"/>
            <a:ea typeface="ＭＳ Ｐ明朝" panose="02020600040205080304" pitchFamily="18" charset="-128"/>
          </a:endParaRPr>
        </a:p>
        <a:p>
          <a:r>
            <a:rPr kumimoji="1" lang="ja-JP" altLang="en-US" sz="590">
              <a:latin typeface="ＭＳ Ｐ明朝" panose="02020600040205080304" pitchFamily="18" charset="-128"/>
              <a:ea typeface="ＭＳ Ｐ明朝" panose="02020600040205080304" pitchFamily="18" charset="-128"/>
            </a:rPr>
            <a:t>　場で不審をいだかれるような</a:t>
          </a:r>
          <a:endParaRPr kumimoji="1" lang="en-US" altLang="ja-JP" sz="590">
            <a:latin typeface="ＭＳ Ｐ明朝" panose="02020600040205080304" pitchFamily="18" charset="-128"/>
            <a:ea typeface="ＭＳ Ｐ明朝" panose="02020600040205080304" pitchFamily="18" charset="-128"/>
          </a:endParaRPr>
        </a:p>
        <a:p>
          <a:r>
            <a:rPr kumimoji="1" lang="en-US" altLang="ja-JP" sz="590">
              <a:latin typeface="ＭＳ Ｐ明朝" panose="02020600040205080304" pitchFamily="18" charset="-128"/>
              <a:ea typeface="ＭＳ Ｐ明朝" panose="02020600040205080304" pitchFamily="18" charset="-128"/>
            </a:rPr>
            <a:t>  </a:t>
          </a:r>
          <a:r>
            <a:rPr kumimoji="1" lang="ja-JP" altLang="en-US" sz="590">
              <a:latin typeface="ＭＳ Ｐ明朝" panose="02020600040205080304" pitchFamily="18" charset="-128"/>
              <a:ea typeface="ＭＳ Ｐ明朝" panose="02020600040205080304" pitchFamily="18" charset="-128"/>
            </a:rPr>
            <a:t>写真を用いては</a:t>
          </a:r>
          <a:endParaRPr kumimoji="1" lang="en-US" altLang="ja-JP" sz="590">
            <a:latin typeface="ＭＳ Ｐ明朝" panose="02020600040205080304" pitchFamily="18" charset="-128"/>
            <a:ea typeface="ＭＳ Ｐ明朝" panose="02020600040205080304" pitchFamily="18" charset="-128"/>
          </a:endParaRPr>
        </a:p>
        <a:p>
          <a:r>
            <a:rPr kumimoji="1" lang="ja-JP" altLang="en-US" sz="590">
              <a:latin typeface="ＭＳ Ｐ明朝" panose="02020600040205080304" pitchFamily="18" charset="-128"/>
              <a:ea typeface="ＭＳ Ｐ明朝" panose="02020600040205080304" pitchFamily="18"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Ｐ明朝" panose="02020600040205080304" pitchFamily="18" charset="-128"/>
              <a:ea typeface="ＭＳ Ｐ明朝" panose="02020600040205080304" pitchFamily="18"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21</xdr:col>
      <xdr:colOff>114300</xdr:colOff>
      <xdr:row>11</xdr:row>
      <xdr:rowOff>333376</xdr:rowOff>
    </xdr:from>
    <xdr:to>
      <xdr:col>26</xdr:col>
      <xdr:colOff>0</xdr:colOff>
      <xdr:row>15</xdr:row>
      <xdr:rowOff>600076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48350" y="2638426"/>
          <a:ext cx="1228725" cy="1562100"/>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19</xdr:col>
          <xdr:colOff>19050</xdr:colOff>
          <xdr:row>6</xdr:row>
          <xdr:rowOff>171450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xdr:row>
          <xdr:rowOff>38100</xdr:rowOff>
        </xdr:from>
        <xdr:to>
          <xdr:col>24</xdr:col>
          <xdr:colOff>0</xdr:colOff>
          <xdr:row>6</xdr:row>
          <xdr:rowOff>171450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28575</xdr:rowOff>
        </xdr:from>
        <xdr:to>
          <xdr:col>23</xdr:col>
          <xdr:colOff>19050</xdr:colOff>
          <xdr:row>9</xdr:row>
          <xdr:rowOff>352425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xdr:row>
          <xdr:rowOff>38100</xdr:rowOff>
        </xdr:from>
        <xdr:to>
          <xdr:col>25</xdr:col>
          <xdr:colOff>57150</xdr:colOff>
          <xdr:row>9</xdr:row>
          <xdr:rowOff>361950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180975</xdr:rowOff>
        </xdr:from>
        <xdr:to>
          <xdr:col>2</xdr:col>
          <xdr:colOff>19050</xdr:colOff>
          <xdr:row>31</xdr:row>
          <xdr:rowOff>47625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27</xdr:row>
          <xdr:rowOff>180975</xdr:rowOff>
        </xdr:from>
        <xdr:to>
          <xdr:col>0</xdr:col>
          <xdr:colOff>361950</xdr:colOff>
          <xdr:row>29</xdr:row>
          <xdr:rowOff>95250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247650</xdr:rowOff>
        </xdr:from>
        <xdr:to>
          <xdr:col>2</xdr:col>
          <xdr:colOff>19050</xdr:colOff>
          <xdr:row>30</xdr:row>
          <xdr:rowOff>57150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180975</xdr:rowOff>
        </xdr:from>
        <xdr:to>
          <xdr:col>2</xdr:col>
          <xdr:colOff>19050</xdr:colOff>
          <xdr:row>32</xdr:row>
          <xdr:rowOff>47625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31</xdr:row>
          <xdr:rowOff>142875</xdr:rowOff>
        </xdr:from>
        <xdr:to>
          <xdr:col>0</xdr:col>
          <xdr:colOff>361950</xdr:colOff>
          <xdr:row>33</xdr:row>
          <xdr:rowOff>95250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180975</xdr:rowOff>
        </xdr:from>
        <xdr:to>
          <xdr:col>2</xdr:col>
          <xdr:colOff>19050</xdr:colOff>
          <xdr:row>37</xdr:row>
          <xdr:rowOff>47625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247650</xdr:rowOff>
        </xdr:from>
        <xdr:to>
          <xdr:col>2</xdr:col>
          <xdr:colOff>19050</xdr:colOff>
          <xdr:row>34</xdr:row>
          <xdr:rowOff>57150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152400</xdr:rowOff>
        </xdr:from>
        <xdr:to>
          <xdr:col>0</xdr:col>
          <xdr:colOff>381000</xdr:colOff>
          <xdr:row>38</xdr:row>
          <xdr:rowOff>114300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180975</xdr:rowOff>
        </xdr:from>
        <xdr:to>
          <xdr:col>2</xdr:col>
          <xdr:colOff>19050</xdr:colOff>
          <xdr:row>40</xdr:row>
          <xdr:rowOff>47625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247650</xdr:rowOff>
        </xdr:from>
        <xdr:to>
          <xdr:col>2</xdr:col>
          <xdr:colOff>19050</xdr:colOff>
          <xdr:row>39</xdr:row>
          <xdr:rowOff>57150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47625</xdr:rowOff>
        </xdr:from>
        <xdr:to>
          <xdr:col>14</xdr:col>
          <xdr:colOff>85725</xdr:colOff>
          <xdr:row>42</xdr:row>
          <xdr:rowOff>323850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42</xdr:row>
          <xdr:rowOff>28575</xdr:rowOff>
        </xdr:from>
        <xdr:to>
          <xdr:col>22</xdr:col>
          <xdr:colOff>66675</xdr:colOff>
          <xdr:row>42</xdr:row>
          <xdr:rowOff>352425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219075</xdr:colOff>
      <xdr:row>18</xdr:row>
      <xdr:rowOff>57149</xdr:rowOff>
    </xdr:from>
    <xdr:to>
      <xdr:col>23</xdr:col>
      <xdr:colOff>57150</xdr:colOff>
      <xdr:row>22</xdr:row>
      <xdr:rowOff>285749</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819775" y="5019674"/>
          <a:ext cx="1162050" cy="101917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180974</xdr:colOff>
      <xdr:row>40</xdr:row>
      <xdr:rowOff>0</xdr:rowOff>
    </xdr:from>
    <xdr:to>
      <xdr:col>15</xdr:col>
      <xdr:colOff>9524</xdr:colOff>
      <xdr:row>42</xdr:row>
      <xdr:rowOff>95250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3905249" y="9629775"/>
          <a:ext cx="485775" cy="447675"/>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氏名</a:t>
          </a:r>
          <a:r>
            <a:rPr lang="en-US" altLang="ja-JP" sz="1100" b="0" i="0" strike="noStrike">
              <a:solidFill>
                <a:srgbClr val="000000"/>
              </a:solidFill>
              <a:latin typeface="Times New Roman" panose="02020603050405020304" pitchFamily="18" charset="0"/>
              <a:ea typeface="ＭＳ Ｐゴシック"/>
              <a:cs typeface="Times New Roman" panose="02020603050405020304" pitchFamily="18" charset="0"/>
            </a:rPr>
            <a:t>Name</a:t>
          </a:r>
          <a:endParaRPr lang="ja-JP" altLang="en-US" sz="1100" b="0" i="0" strike="noStrike">
            <a:solidFill>
              <a:srgbClr val="000000"/>
            </a:solidFill>
            <a:latin typeface="Times New Roman" panose="02020603050405020304" pitchFamily="18" charset="0"/>
            <a:ea typeface="ＭＳ Ｐゴシック"/>
            <a:cs typeface="Times New Roman" panose="02020603050405020304" pitchFamily="18" charset="0"/>
          </a:endParaRPr>
        </a:p>
      </xdr:txBody>
    </xdr:sp>
    <xdr:clientData/>
  </xdr:twoCellAnchor>
  <xdr:twoCellAnchor>
    <xdr:from>
      <xdr:col>13</xdr:col>
      <xdr:colOff>180976</xdr:colOff>
      <xdr:row>42</xdr:row>
      <xdr:rowOff>38100</xdr:rowOff>
    </xdr:from>
    <xdr:to>
      <xdr:col>22</xdr:col>
      <xdr:colOff>685800</xdr:colOff>
      <xdr:row>42</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05251" y="10534650"/>
          <a:ext cx="2924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30</xdr:row>
      <xdr:rowOff>19050</xdr:rowOff>
    </xdr:from>
    <xdr:to>
      <xdr:col>21</xdr:col>
      <xdr:colOff>171450</xdr:colOff>
      <xdr:row>39</xdr:row>
      <xdr:rowOff>57150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4762500" y="8067675"/>
          <a:ext cx="1238250" cy="1733550"/>
        </a:xfrm>
        <a:prstGeom prst="rect">
          <a:avLst/>
        </a:prstGeom>
        <a:solidFill>
          <a:srgbClr val="FFFFFF"/>
        </a:solidFill>
        <a:ln w="28575" cmpd="dbl">
          <a:solidFill>
            <a:srgbClr val="000000"/>
          </a:solidFill>
          <a:miter lim="800000"/>
          <a:headEnd/>
          <a:tailEnd/>
        </a:ln>
      </xdr:spPr>
    </xdr:sp>
    <xdr:clientData/>
  </xdr:twoCellAnchor>
  <xdr:twoCellAnchor>
    <xdr:from>
      <xdr:col>17</xdr:col>
      <xdr:colOff>111125</xdr:colOff>
      <xdr:row>32</xdr:row>
      <xdr:rowOff>123825</xdr:rowOff>
    </xdr:from>
    <xdr:to>
      <xdr:col>22</xdr:col>
      <xdr:colOff>38100</xdr:colOff>
      <xdr:row>34</xdr:row>
      <xdr:rowOff>76200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4987925" y="8753475"/>
          <a:ext cx="1193800"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ＭＳ Ｐ明朝" panose="02020600040205080304" pitchFamily="18" charset="-128"/>
              <a:ea typeface="ＭＳ Ｐ明朝" panose="02020600040205080304" pitchFamily="18" charset="-128"/>
            </a:rPr>
            <a:t>写真貼付欄</a:t>
          </a:r>
          <a:endParaRPr lang="en-US" altLang="ja-JP" sz="900" b="1"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18</xdr:col>
      <xdr:colOff>66673</xdr:colOff>
      <xdr:row>4</xdr:row>
      <xdr:rowOff>200025</xdr:rowOff>
    </xdr:from>
    <xdr:to>
      <xdr:col>18</xdr:col>
      <xdr:colOff>174673</xdr:colOff>
      <xdr:row>4</xdr:row>
      <xdr:rowOff>308025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53023" y="129540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4</xdr:row>
      <xdr:rowOff>200025</xdr:rowOff>
    </xdr:from>
    <xdr:to>
      <xdr:col>21</xdr:col>
      <xdr:colOff>184200</xdr:colOff>
      <xdr:row>4</xdr:row>
      <xdr:rowOff>308025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905500" y="129540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9</xdr:row>
      <xdr:rowOff>228600</xdr:rowOff>
    </xdr:from>
    <xdr:to>
      <xdr:col>6</xdr:col>
      <xdr:colOff>193725</xdr:colOff>
      <xdr:row>10</xdr:row>
      <xdr:rowOff>60375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771650" y="2762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9</xdr:row>
      <xdr:rowOff>228600</xdr:rowOff>
    </xdr:from>
    <xdr:to>
      <xdr:col>10</xdr:col>
      <xdr:colOff>193725</xdr:colOff>
      <xdr:row>10</xdr:row>
      <xdr:rowOff>60375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876550" y="2762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247650</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2459131"/>
          <a:ext cx="3299012"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9</xdr:row>
      <xdr:rowOff>295275</xdr:rowOff>
    </xdr:from>
    <xdr:to>
      <xdr:col>3</xdr:col>
      <xdr:colOff>123265</xdr:colOff>
      <xdr:row>11</xdr:row>
      <xdr:rowOff>112059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3086100"/>
          <a:ext cx="739030" cy="464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5323" y="3267074"/>
          <a:ext cx="1019176"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235322</xdr:colOff>
      <xdr:row>17</xdr:row>
      <xdr:rowOff>12886</xdr:rowOff>
    </xdr:from>
    <xdr:to>
      <xdr:col>3</xdr:col>
      <xdr:colOff>447674</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2" y="4594411"/>
          <a:ext cx="1041027"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twoCellAnchor>
    <xdr:from>
      <xdr:col>13</xdr:col>
      <xdr:colOff>172571</xdr:colOff>
      <xdr:row>9</xdr:row>
      <xdr:rowOff>0</xdr:rowOff>
    </xdr:from>
    <xdr:to>
      <xdr:col>24</xdr:col>
      <xdr:colOff>228600</xdr:colOff>
      <xdr:row>20</xdr:row>
      <xdr:rowOff>11205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696821" y="2790825"/>
          <a:ext cx="327547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9</xdr:row>
      <xdr:rowOff>285751</xdr:rowOff>
    </xdr:from>
    <xdr:to>
      <xdr:col>16</xdr:col>
      <xdr:colOff>358588</xdr:colOff>
      <xdr:row>11</xdr:row>
      <xdr:rowOff>100853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95725" y="3076576"/>
          <a:ext cx="911038" cy="46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838575" y="3267075"/>
          <a:ext cx="102477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17</xdr:col>
      <xdr:colOff>142875</xdr:colOff>
      <xdr:row>19</xdr:row>
      <xdr:rowOff>123265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895725" y="4594412"/>
          <a:ext cx="106680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35430;&#20849;&#26377;/01_&#20837;&#35430;/02_&#22823;&#23398;&#38498;/&#9632;&#22823;&#23398;&#38498;&#20837;&#35430;/&#22823;&#23398;&#38498;&#65288;H33,%20R3,%202021&#20837;&#35430;&#65289;/01%202021&#24180;&#12288;&#22806;&#22269;&#20154;&#36984;&#25244;&#22799;&#26399;/&#9312;&#21215;&#38598;&#35201;&#38917;/&#21407;&#31295;/&#9312;&#21069;&#26399;/2021Master's%20Program_Application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 val="試験開始時間"/>
      <sheetName val="Form1"/>
      <sheetName val="Form2,3"/>
      <sheetName val="Form4"/>
      <sheetName val="Form5"/>
      <sheetName val="Form6"/>
    </sheetNames>
    <sheetDataSet>
      <sheetData sheetId="0">
        <row r="2">
          <cell r="A2">
            <v>1</v>
          </cell>
          <cell r="B2">
            <v>1</v>
          </cell>
          <cell r="C2" t="str">
            <v>■</v>
          </cell>
          <cell r="D2" t="str">
            <v>■</v>
          </cell>
          <cell r="E2" t="str">
            <v>■</v>
          </cell>
        </row>
        <row r="3">
          <cell r="A3">
            <v>2</v>
          </cell>
          <cell r="B3">
            <v>2</v>
          </cell>
          <cell r="C3" t="str">
            <v>□</v>
          </cell>
          <cell r="D3" t="str">
            <v>□</v>
          </cell>
          <cell r="E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446E-2A07-41D7-8973-8C635D028DE6}">
  <dimension ref="A1:D9"/>
  <sheetViews>
    <sheetView workbookViewId="0">
      <selection activeCell="C9" sqref="C9"/>
    </sheetView>
  </sheetViews>
  <sheetFormatPr defaultRowHeight="13.5"/>
  <cols>
    <col min="1" max="1" width="52.875" customWidth="1"/>
  </cols>
  <sheetData>
    <row r="1" spans="1:4">
      <c r="A1" s="15"/>
      <c r="B1" s="219" t="s">
        <v>99</v>
      </c>
      <c r="C1" s="219"/>
      <c r="D1" s="219"/>
    </row>
    <row r="2" spans="1:4" ht="40.5">
      <c r="A2" s="15"/>
      <c r="B2" s="16" t="s">
        <v>94</v>
      </c>
      <c r="C2" s="16" t="s">
        <v>95</v>
      </c>
      <c r="D2" s="17" t="s">
        <v>96</v>
      </c>
    </row>
    <row r="3" spans="1:4">
      <c r="A3" s="22" t="s">
        <v>101</v>
      </c>
      <c r="B3" s="18" t="s">
        <v>98</v>
      </c>
      <c r="C3" s="19">
        <v>0.5625</v>
      </c>
      <c r="D3" s="19">
        <f>C3-IF(B3="面接","0:20","0:30")</f>
        <v>0.54861111111111116</v>
      </c>
    </row>
    <row r="4" spans="1:4">
      <c r="A4" s="22" t="s">
        <v>102</v>
      </c>
      <c r="B4" s="20" t="s">
        <v>98</v>
      </c>
      <c r="C4" s="19">
        <v>0.5625</v>
      </c>
      <c r="D4" s="19">
        <f t="shared" ref="D4:D9" si="0">C4-IF(B4="面接","0:20","0:30")</f>
        <v>0.54861111111111116</v>
      </c>
    </row>
    <row r="5" spans="1:4">
      <c r="A5" s="22" t="s">
        <v>103</v>
      </c>
      <c r="B5" s="18" t="s">
        <v>98</v>
      </c>
      <c r="C5" s="19">
        <v>0.5625</v>
      </c>
      <c r="D5" s="19">
        <f t="shared" si="0"/>
        <v>0.54861111111111116</v>
      </c>
    </row>
    <row r="6" spans="1:4">
      <c r="A6" s="22" t="s">
        <v>105</v>
      </c>
      <c r="B6" s="18" t="s">
        <v>97</v>
      </c>
      <c r="C6" s="19">
        <v>0.4375</v>
      </c>
      <c r="D6" s="19">
        <f t="shared" si="0"/>
        <v>0.41666666666666669</v>
      </c>
    </row>
    <row r="7" spans="1:4">
      <c r="A7" s="22" t="s">
        <v>106</v>
      </c>
      <c r="B7" s="21" t="s">
        <v>98</v>
      </c>
      <c r="C7" s="19">
        <v>0.5625</v>
      </c>
      <c r="D7" s="19">
        <f t="shared" si="0"/>
        <v>0.54861111111111116</v>
      </c>
    </row>
    <row r="8" spans="1:4">
      <c r="A8" s="22" t="s">
        <v>107</v>
      </c>
      <c r="B8" s="18" t="s">
        <v>97</v>
      </c>
      <c r="C8" s="19">
        <v>0.4375</v>
      </c>
      <c r="D8" s="19">
        <f t="shared" si="0"/>
        <v>0.41666666666666669</v>
      </c>
    </row>
    <row r="9" spans="1:4">
      <c r="A9" s="22" t="s">
        <v>108</v>
      </c>
      <c r="B9" s="18" t="s">
        <v>97</v>
      </c>
      <c r="C9" s="19">
        <v>0.4375</v>
      </c>
      <c r="D9" s="19">
        <f t="shared" si="0"/>
        <v>0.41666666666666669</v>
      </c>
    </row>
  </sheetData>
  <mergeCells count="1">
    <mergeCell ref="B1:D1"/>
  </mergeCells>
  <phoneticPr fontId="1"/>
  <conditionalFormatting sqref="A4:B4">
    <cfRule type="expression" dxfId="23" priority="2">
      <formula>$H$7="■"</formula>
    </cfRule>
  </conditionalFormatting>
  <conditionalFormatting sqref="A6:B6">
    <cfRule type="expression" dxfId="22" priority="1">
      <formula>$H$7="■"</formula>
    </cfRule>
  </conditionalFormatting>
  <dataValidations count="1">
    <dataValidation type="list" allowBlank="1" showInputMessage="1" showErrorMessage="1" sqref="B3:B9" xr:uid="{46124498-5148-4C35-8C3A-867C35340635}">
      <formula1>"筆記,面接"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98"/>
  <sheetViews>
    <sheetView showGridLines="0" tabSelected="1" view="pageBreakPreview" zoomScaleNormal="100" zoomScaleSheetLayoutView="100" workbookViewId="0">
      <selection activeCell="AG13" sqref="AG13"/>
    </sheetView>
  </sheetViews>
  <sheetFormatPr defaultRowHeight="15" customHeight="1"/>
  <cols>
    <col min="1" max="1" width="5.125" style="38" customWidth="1"/>
    <col min="2" max="2" width="4.625" style="38" customWidth="1"/>
    <col min="3" max="3" width="4.125" style="38" customWidth="1"/>
    <col min="4" max="4" width="3.375" style="38" customWidth="1"/>
    <col min="5" max="5" width="3.75" style="38" customWidth="1"/>
    <col min="6" max="6" width="2.625" style="38" customWidth="1"/>
    <col min="7" max="10" width="3.625" style="38" customWidth="1"/>
    <col min="11" max="11" width="5.125" style="38" customWidth="1"/>
    <col min="12" max="12" width="2.375" style="38" customWidth="1"/>
    <col min="13" max="14" width="3.625" style="38" customWidth="1"/>
    <col min="15" max="15" width="3.125" style="38" customWidth="1"/>
    <col min="16" max="16" width="3.625" style="38" customWidth="1"/>
    <col min="17" max="18" width="2.625" style="38" customWidth="1"/>
    <col min="19" max="20" width="3.625" style="38" customWidth="1"/>
    <col min="21" max="21" width="3.125" style="38" customWidth="1"/>
    <col min="22" max="22" width="1.75" style="38" customWidth="1"/>
    <col min="23" max="23" width="2.625" style="38" customWidth="1"/>
    <col min="24" max="24" width="4.625" style="38" customWidth="1"/>
    <col min="25" max="25" width="3.625" style="38" customWidth="1"/>
    <col min="26" max="26" width="5" style="38" customWidth="1"/>
    <col min="27" max="27" width="1.375" style="38" customWidth="1"/>
    <col min="28" max="28" width="3.625" style="38" customWidth="1"/>
    <col min="29" max="29" width="9" style="38" hidden="1" customWidth="1"/>
    <col min="30" max="30" width="10.875" style="38" hidden="1" customWidth="1"/>
    <col min="31" max="31" width="9" style="38" hidden="1" customWidth="1"/>
    <col min="32" max="16384" width="9" style="38"/>
  </cols>
  <sheetData>
    <row r="1" spans="1:31" ht="15" customHeight="1">
      <c r="A1" s="44">
        <v>2024</v>
      </c>
      <c r="B1" s="44" t="s">
        <v>58</v>
      </c>
      <c r="C1" s="45" t="s">
        <v>18</v>
      </c>
      <c r="D1" s="46" t="str">
        <f>"入学・"&amp;IF(C1="4月",A1,A1+1)&amp;"年度"&amp;IF(C1="4月","10月","4月")&amp;" 入学 北九州市立大学大学院 国際環境工学研究科（博士前期課程)入学願書"</f>
        <v>入学・2025年度4月 入学 北九州市立大学大学院 国際環境工学研究科（博士前期課程)入学願書</v>
      </c>
      <c r="E1" s="44"/>
      <c r="F1" s="44"/>
      <c r="G1" s="44"/>
      <c r="H1" s="44"/>
      <c r="I1" s="44"/>
      <c r="J1" s="44"/>
      <c r="K1" s="44"/>
      <c r="L1" s="44"/>
      <c r="M1" s="44"/>
      <c r="N1" s="44"/>
      <c r="O1" s="44"/>
      <c r="P1" s="44"/>
      <c r="Q1" s="44"/>
      <c r="R1" s="44"/>
      <c r="S1" s="44"/>
      <c r="T1" s="44"/>
      <c r="U1" s="44"/>
      <c r="V1" s="44"/>
      <c r="W1" s="44"/>
      <c r="X1" s="44"/>
      <c r="Y1" s="44"/>
      <c r="Z1" s="44"/>
      <c r="AA1" s="47"/>
      <c r="AE1" s="38">
        <v>1</v>
      </c>
    </row>
    <row r="2" spans="1:31" ht="18" customHeight="1">
      <c r="A2" s="422" t="str">
        <f>IF(C1="4月","April","October")&amp;" "&amp;A1&amp; " Enrollment or "&amp;IF(C1="4月","October","April")&amp;" "&amp;IF(C1="4月",A1,A1+1)&amp;" Enrollment ；Graduate School of Environmental Engineering, "</f>
        <v xml:space="preserve">October 2024 Enrollment or April 2025 Enrollment ；Graduate School of Environmental Engineering, </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C2" s="39"/>
      <c r="AE2" s="38">
        <v>2</v>
      </c>
    </row>
    <row r="3" spans="1:31" ht="18" customHeight="1" thickBot="1">
      <c r="A3" s="423" t="s">
        <v>187</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C3" s="39"/>
      <c r="AE3" s="38">
        <v>3</v>
      </c>
    </row>
    <row r="4" spans="1:31" ht="18" customHeight="1">
      <c r="A4" s="453" t="s">
        <v>15</v>
      </c>
      <c r="B4" s="454"/>
      <c r="C4" s="455"/>
      <c r="D4" s="450" t="s">
        <v>139</v>
      </c>
      <c r="E4" s="451"/>
      <c r="F4" s="451"/>
      <c r="G4" s="451"/>
      <c r="H4" s="451"/>
      <c r="I4" s="451"/>
      <c r="J4" s="451"/>
      <c r="K4" s="451"/>
      <c r="L4" s="451"/>
      <c r="M4" s="451"/>
      <c r="N4" s="451"/>
      <c r="O4" s="451"/>
      <c r="P4" s="451"/>
      <c r="Q4" s="452"/>
      <c r="R4" s="446" t="s">
        <v>36</v>
      </c>
      <c r="S4" s="447"/>
      <c r="T4" s="447"/>
      <c r="U4" s="448"/>
      <c r="V4" s="443" t="s">
        <v>12</v>
      </c>
      <c r="W4" s="443"/>
      <c r="X4" s="443"/>
      <c r="Y4" s="443"/>
      <c r="Z4" s="443"/>
      <c r="AA4" s="444"/>
      <c r="AE4" s="38">
        <v>4</v>
      </c>
    </row>
    <row r="5" spans="1:31" ht="18" customHeight="1" thickBot="1">
      <c r="A5" s="399" t="s">
        <v>14</v>
      </c>
      <c r="B5" s="400"/>
      <c r="C5" s="401"/>
      <c r="D5" s="372" t="s">
        <v>39</v>
      </c>
      <c r="E5" s="373"/>
      <c r="F5" s="373"/>
      <c r="G5" s="373"/>
      <c r="H5" s="373"/>
      <c r="I5" s="373"/>
      <c r="J5" s="373"/>
      <c r="K5" s="373"/>
      <c r="L5" s="373"/>
      <c r="M5" s="373"/>
      <c r="N5" s="373"/>
      <c r="O5" s="373"/>
      <c r="P5" s="373"/>
      <c r="Q5" s="374"/>
      <c r="R5" s="311" t="s">
        <v>13</v>
      </c>
      <c r="S5" s="312"/>
      <c r="T5" s="312"/>
      <c r="U5" s="313"/>
      <c r="V5" s="365"/>
      <c r="W5" s="365"/>
      <c r="X5" s="365"/>
      <c r="Y5" s="365"/>
      <c r="Z5" s="365"/>
      <c r="AA5" s="445"/>
      <c r="AE5" s="38">
        <v>5</v>
      </c>
    </row>
    <row r="6" spans="1:31" s="40" customFormat="1" ht="15" customHeight="1">
      <c r="A6" s="402" t="s">
        <v>77</v>
      </c>
      <c r="B6" s="403"/>
      <c r="C6" s="404"/>
      <c r="D6" s="410" t="s">
        <v>78</v>
      </c>
      <c r="E6" s="411"/>
      <c r="F6" s="411"/>
      <c r="G6" s="411"/>
      <c r="H6" s="411"/>
      <c r="I6" s="411"/>
      <c r="J6" s="411"/>
      <c r="K6" s="411"/>
      <c r="L6" s="412"/>
      <c r="M6" s="405" t="s">
        <v>16</v>
      </c>
      <c r="N6" s="403"/>
      <c r="O6" s="403"/>
      <c r="P6" s="403"/>
      <c r="Q6" s="404"/>
      <c r="R6" s="48"/>
      <c r="S6" s="462" t="b">
        <v>0</v>
      </c>
      <c r="T6" s="406" t="s">
        <v>17</v>
      </c>
      <c r="U6" s="407"/>
      <c r="V6" s="49"/>
      <c r="W6" s="50"/>
      <c r="X6" s="462" t="b">
        <v>0</v>
      </c>
      <c r="Y6" s="459" t="s">
        <v>18</v>
      </c>
      <c r="Z6" s="460"/>
      <c r="AA6" s="461"/>
      <c r="AE6" s="40">
        <v>6</v>
      </c>
    </row>
    <row r="7" spans="1:31" ht="15" customHeight="1">
      <c r="A7" s="399" t="s">
        <v>81</v>
      </c>
      <c r="B7" s="400"/>
      <c r="C7" s="401"/>
      <c r="D7" s="413" t="s">
        <v>79</v>
      </c>
      <c r="E7" s="414"/>
      <c r="F7" s="414"/>
      <c r="G7" s="414"/>
      <c r="H7" s="414"/>
      <c r="I7" s="414"/>
      <c r="J7" s="414"/>
      <c r="K7" s="414"/>
      <c r="L7" s="415"/>
      <c r="M7" s="435" t="s">
        <v>1</v>
      </c>
      <c r="N7" s="436"/>
      <c r="O7" s="436"/>
      <c r="P7" s="436"/>
      <c r="Q7" s="437"/>
      <c r="R7" s="1"/>
      <c r="S7" s="463"/>
      <c r="T7" s="51" t="s">
        <v>25</v>
      </c>
      <c r="U7" s="52"/>
      <c r="V7" s="52"/>
      <c r="W7" s="1"/>
      <c r="X7" s="463"/>
      <c r="Y7" s="53" t="s">
        <v>0</v>
      </c>
      <c r="Z7" s="54"/>
      <c r="AA7" s="55"/>
      <c r="AE7" s="38">
        <v>7</v>
      </c>
    </row>
    <row r="8" spans="1:31" ht="15" customHeight="1">
      <c r="A8" s="369" t="s">
        <v>76</v>
      </c>
      <c r="B8" s="370"/>
      <c r="C8" s="371"/>
      <c r="D8" s="438"/>
      <c r="E8" s="439"/>
      <c r="F8" s="439"/>
      <c r="G8" s="439"/>
      <c r="H8" s="439"/>
      <c r="I8" s="439"/>
      <c r="J8" s="439"/>
      <c r="K8" s="439"/>
      <c r="L8" s="440"/>
      <c r="M8" s="441"/>
      <c r="N8" s="439"/>
      <c r="O8" s="439"/>
      <c r="P8" s="439"/>
      <c r="Q8" s="439"/>
      <c r="R8" s="439"/>
      <c r="S8" s="439"/>
      <c r="T8" s="439"/>
      <c r="U8" s="442"/>
      <c r="V8" s="456" t="s">
        <v>143</v>
      </c>
      <c r="W8" s="457"/>
      <c r="X8" s="457"/>
      <c r="Y8" s="457"/>
      <c r="Z8" s="457"/>
      <c r="AA8" s="458"/>
      <c r="AE8" s="38">
        <v>8</v>
      </c>
    </row>
    <row r="9" spans="1:31" ht="12" customHeight="1">
      <c r="A9" s="385" t="s">
        <v>68</v>
      </c>
      <c r="B9" s="386"/>
      <c r="C9" s="387"/>
      <c r="D9" s="424" t="s">
        <v>21</v>
      </c>
      <c r="E9" s="425"/>
      <c r="F9" s="425"/>
      <c r="G9" s="425"/>
      <c r="H9" s="425"/>
      <c r="I9" s="425"/>
      <c r="J9" s="425"/>
      <c r="K9" s="425"/>
      <c r="L9" s="426"/>
      <c r="M9" s="427" t="s">
        <v>75</v>
      </c>
      <c r="N9" s="425"/>
      <c r="O9" s="425"/>
      <c r="P9" s="425"/>
      <c r="Q9" s="425"/>
      <c r="R9" s="425"/>
      <c r="S9" s="425"/>
      <c r="T9" s="425"/>
      <c r="U9" s="428"/>
      <c r="V9" s="408" t="s">
        <v>24</v>
      </c>
      <c r="W9" s="389"/>
      <c r="X9" s="389"/>
      <c r="Y9" s="389"/>
      <c r="Z9" s="389"/>
      <c r="AA9" s="409"/>
      <c r="AE9" s="38">
        <v>9</v>
      </c>
    </row>
    <row r="10" spans="1:31" ht="30" customHeight="1">
      <c r="A10" s="388"/>
      <c r="B10" s="389"/>
      <c r="C10" s="390"/>
      <c r="D10" s="293"/>
      <c r="E10" s="294"/>
      <c r="F10" s="294"/>
      <c r="G10" s="294"/>
      <c r="H10" s="294"/>
      <c r="I10" s="294"/>
      <c r="J10" s="294"/>
      <c r="K10" s="294"/>
      <c r="L10" s="295"/>
      <c r="M10" s="296"/>
      <c r="N10" s="297"/>
      <c r="O10" s="297"/>
      <c r="P10" s="297"/>
      <c r="Q10" s="297"/>
      <c r="R10" s="297"/>
      <c r="S10" s="297"/>
      <c r="T10" s="297"/>
      <c r="U10" s="298"/>
      <c r="V10" s="464" t="b">
        <v>0</v>
      </c>
      <c r="W10" s="465"/>
      <c r="X10" s="56" t="s">
        <v>19</v>
      </c>
      <c r="Y10" s="23" t="b">
        <v>0</v>
      </c>
      <c r="Z10" s="375" t="s">
        <v>20</v>
      </c>
      <c r="AA10" s="376"/>
      <c r="AE10" s="38">
        <v>10</v>
      </c>
    </row>
    <row r="11" spans="1:31" ht="8.1" customHeight="1">
      <c r="A11" s="391"/>
      <c r="B11" s="392"/>
      <c r="C11" s="393"/>
      <c r="D11" s="429"/>
      <c r="E11" s="430"/>
      <c r="F11" s="430"/>
      <c r="G11" s="430"/>
      <c r="H11" s="430"/>
      <c r="I11" s="430"/>
      <c r="J11" s="430"/>
      <c r="K11" s="430"/>
      <c r="L11" s="430"/>
      <c r="M11" s="430"/>
      <c r="N11" s="430"/>
      <c r="O11" s="430"/>
      <c r="P11" s="430"/>
      <c r="Q11" s="430"/>
      <c r="R11" s="430"/>
      <c r="S11" s="430"/>
      <c r="T11" s="430"/>
      <c r="U11" s="431"/>
      <c r="V11" s="57"/>
      <c r="W11" s="449"/>
      <c r="X11" s="449"/>
      <c r="Y11" s="449"/>
      <c r="Z11" s="449"/>
      <c r="AA11" s="59"/>
      <c r="AE11" s="38">
        <v>11</v>
      </c>
    </row>
    <row r="12" spans="1:31" ht="38.1" customHeight="1">
      <c r="A12" s="394"/>
      <c r="B12" s="395"/>
      <c r="C12" s="396"/>
      <c r="D12" s="432"/>
      <c r="E12" s="433"/>
      <c r="F12" s="433"/>
      <c r="G12" s="433"/>
      <c r="H12" s="433"/>
      <c r="I12" s="433"/>
      <c r="J12" s="433"/>
      <c r="K12" s="433"/>
      <c r="L12" s="433"/>
      <c r="M12" s="433"/>
      <c r="N12" s="433"/>
      <c r="O12" s="433"/>
      <c r="P12" s="433"/>
      <c r="Q12" s="433"/>
      <c r="R12" s="433"/>
      <c r="S12" s="433"/>
      <c r="T12" s="433"/>
      <c r="U12" s="434"/>
      <c r="V12" s="377" t="s">
        <v>119</v>
      </c>
      <c r="W12" s="378"/>
      <c r="X12" s="378"/>
      <c r="Y12" s="378"/>
      <c r="Z12" s="378"/>
      <c r="AA12" s="379"/>
      <c r="AE12" s="38">
        <v>12</v>
      </c>
    </row>
    <row r="13" spans="1:31" ht="15" customHeight="1">
      <c r="A13" s="381" t="s">
        <v>22</v>
      </c>
      <c r="B13" s="357"/>
      <c r="C13" s="357"/>
      <c r="D13" s="322"/>
      <c r="E13" s="322"/>
      <c r="F13" s="322"/>
      <c r="G13" s="322"/>
      <c r="H13" s="322"/>
      <c r="I13" s="322"/>
      <c r="J13" s="322"/>
      <c r="K13" s="322"/>
      <c r="L13" s="322"/>
      <c r="M13" s="382" t="s">
        <v>23</v>
      </c>
      <c r="N13" s="383"/>
      <c r="O13" s="383"/>
      <c r="P13" s="383"/>
      <c r="Q13" s="383"/>
      <c r="R13" s="383"/>
      <c r="S13" s="383"/>
      <c r="T13" s="383"/>
      <c r="U13" s="384"/>
      <c r="V13" s="57"/>
      <c r="W13" s="58"/>
      <c r="X13" s="58"/>
      <c r="Y13" s="58"/>
      <c r="Z13" s="58"/>
      <c r="AA13" s="59"/>
      <c r="AE13" s="38">
        <v>13</v>
      </c>
    </row>
    <row r="14" spans="1:31" ht="30" customHeight="1">
      <c r="A14" s="397"/>
      <c r="B14" s="398"/>
      <c r="C14" s="316" t="s">
        <v>140</v>
      </c>
      <c r="D14" s="317"/>
      <c r="E14" s="318"/>
      <c r="F14" s="318"/>
      <c r="G14" s="316" t="s">
        <v>141</v>
      </c>
      <c r="H14" s="317"/>
      <c r="I14" s="318"/>
      <c r="J14" s="318"/>
      <c r="K14" s="316" t="s">
        <v>142</v>
      </c>
      <c r="L14" s="380"/>
      <c r="M14" s="287"/>
      <c r="N14" s="288"/>
      <c r="O14" s="288"/>
      <c r="P14" s="288"/>
      <c r="Q14" s="288"/>
      <c r="R14" s="288"/>
      <c r="S14" s="288"/>
      <c r="T14" s="288"/>
      <c r="U14" s="289"/>
      <c r="V14" s="57"/>
      <c r="W14" s="58"/>
      <c r="X14" s="58"/>
      <c r="Y14" s="58"/>
      <c r="Z14" s="58"/>
      <c r="AA14" s="59"/>
      <c r="AC14" s="38" t="s">
        <v>7</v>
      </c>
      <c r="AD14" s="38" t="str">
        <f>TEXT(A14&amp;"/"&amp;E14&amp;"/"&amp;I14,"yyyy/mm/dd")</f>
        <v>//</v>
      </c>
      <c r="AE14" s="38">
        <v>14</v>
      </c>
    </row>
    <row r="15" spans="1:31" ht="19.5" customHeight="1">
      <c r="A15" s="314" t="str">
        <f>IF(AND($S$6=TRUE,$C$1="4月"),"入学時年齢 Age ("&amp;$A$1&amp;"年4月1日現在 / As of April 1,"&amp;$A$1&amp;")",IF(AND($S$6=TRUE,$C$1="10月"),"入学時年齢 Age ("&amp;$A$1+1&amp;"年4月1日現在 / As of April 1,"&amp;$A$1+1&amp;")",IF(OR(AND($X$6=TRUE,$C$1="4月"),AND($X$6=TRUE,$C$1="10月")),"入学時年齢 Age（"&amp;$A$1&amp;"年10月1日現在 / As of October 1,"&amp;$A$1&amp;")","入学時年齢 Age (As of the date of Enrollment)")))</f>
        <v>入学時年齢 Age (As of the date of Enrollment)</v>
      </c>
      <c r="B15" s="315"/>
      <c r="C15" s="315"/>
      <c r="D15" s="315"/>
      <c r="E15" s="315"/>
      <c r="F15" s="315"/>
      <c r="G15" s="315"/>
      <c r="H15" s="315"/>
      <c r="I15" s="315"/>
      <c r="J15" s="315"/>
      <c r="K15" s="101" t="str">
        <f>IFERROR(IF(I14="","",DATEDIF($AD$14,$AD$15,"Y")),"")</f>
        <v/>
      </c>
      <c r="L15" s="102" t="s">
        <v>92</v>
      </c>
      <c r="M15" s="290"/>
      <c r="N15" s="291"/>
      <c r="O15" s="291"/>
      <c r="P15" s="291"/>
      <c r="Q15" s="291"/>
      <c r="R15" s="291"/>
      <c r="S15" s="291"/>
      <c r="T15" s="291"/>
      <c r="U15" s="292"/>
      <c r="V15" s="57"/>
      <c r="W15" s="58"/>
      <c r="X15" s="58"/>
      <c r="Y15" s="58"/>
      <c r="Z15" s="58"/>
      <c r="AA15" s="59"/>
      <c r="AC15" s="38" t="s">
        <v>8</v>
      </c>
      <c r="AD15" s="38" t="str">
        <f>IF(AND($S$6=TRUE,$C$1="4月"),TEXT($A$1&amp;"/"&amp;4/1,"yyyy/mm/dd"),IF(AND($S$6=TRUE,$C$1="10月"),TEXT($A$1+1&amp;"/"&amp;4/1,"yyyy/mm/dd"),IF(OR(AND($X$6=TRUE,$C$1="4月"),AND($X$6=TRUE,$C$1="10月")),TEXT($A$1&amp;"/"&amp;10/1,"yyyy/mm/dd"),"")))</f>
        <v/>
      </c>
      <c r="AE15" s="38">
        <v>15</v>
      </c>
    </row>
    <row r="16" spans="1:31" ht="50.1" customHeight="1">
      <c r="A16" s="284" t="s">
        <v>144</v>
      </c>
      <c r="B16" s="285"/>
      <c r="C16" s="285"/>
      <c r="D16" s="285"/>
      <c r="E16" s="285"/>
      <c r="F16" s="285"/>
      <c r="G16" s="285"/>
      <c r="H16" s="285"/>
      <c r="I16" s="285"/>
      <c r="J16" s="285"/>
      <c r="K16" s="285"/>
      <c r="L16" s="285"/>
      <c r="M16" s="285"/>
      <c r="N16" s="285"/>
      <c r="O16" s="285"/>
      <c r="P16" s="285"/>
      <c r="Q16" s="285"/>
      <c r="R16" s="285"/>
      <c r="S16" s="285"/>
      <c r="T16" s="285"/>
      <c r="U16" s="286"/>
      <c r="V16" s="57"/>
      <c r="W16" s="58"/>
      <c r="X16" s="58"/>
      <c r="Y16" s="58"/>
      <c r="Z16" s="58"/>
      <c r="AA16" s="59"/>
      <c r="AE16" s="38">
        <v>16</v>
      </c>
    </row>
    <row r="17" spans="1:37" ht="18" customHeight="1">
      <c r="A17" s="242" t="s">
        <v>26</v>
      </c>
      <c r="B17" s="322"/>
      <c r="C17" s="322"/>
      <c r="D17" s="322"/>
      <c r="E17" s="323"/>
      <c r="F17" s="226"/>
      <c r="G17" s="226"/>
      <c r="H17" s="226"/>
      <c r="I17" s="226"/>
      <c r="J17" s="226"/>
      <c r="K17" s="226"/>
      <c r="L17" s="226"/>
      <c r="M17" s="226"/>
      <c r="N17" s="226"/>
      <c r="O17" s="226"/>
      <c r="P17" s="226"/>
      <c r="Q17" s="226"/>
      <c r="R17" s="226"/>
      <c r="S17" s="226"/>
      <c r="T17" s="226"/>
      <c r="U17" s="324"/>
      <c r="V17" s="57"/>
      <c r="W17" s="58"/>
      <c r="X17" s="58"/>
      <c r="Y17" s="58"/>
      <c r="Z17" s="58"/>
      <c r="AA17" s="59"/>
      <c r="AE17" s="38">
        <v>17</v>
      </c>
    </row>
    <row r="18" spans="1:37" ht="33.75" customHeight="1">
      <c r="A18" s="236" t="s">
        <v>145</v>
      </c>
      <c r="B18" s="237"/>
      <c r="C18" s="237"/>
      <c r="D18" s="237"/>
      <c r="E18" s="238"/>
      <c r="F18" s="319"/>
      <c r="G18" s="320"/>
      <c r="H18" s="320"/>
      <c r="I18" s="320"/>
      <c r="J18" s="320"/>
      <c r="K18" s="320"/>
      <c r="L18" s="320"/>
      <c r="M18" s="320"/>
      <c r="N18" s="320"/>
      <c r="O18" s="320"/>
      <c r="P18" s="320"/>
      <c r="Q18" s="320"/>
      <c r="R18" s="320"/>
      <c r="S18" s="320"/>
      <c r="T18" s="320"/>
      <c r="U18" s="320"/>
      <c r="V18" s="320"/>
      <c r="W18" s="320"/>
      <c r="X18" s="320"/>
      <c r="Y18" s="320"/>
      <c r="Z18" s="320"/>
      <c r="AA18" s="321"/>
      <c r="AE18" s="38">
        <v>18</v>
      </c>
    </row>
    <row r="19" spans="1:37" ht="18.75" customHeight="1">
      <c r="A19" s="239" t="s">
        <v>195</v>
      </c>
      <c r="B19" s="240"/>
      <c r="C19" s="240"/>
      <c r="D19" s="240"/>
      <c r="E19" s="241"/>
      <c r="F19" s="796"/>
      <c r="G19" s="796"/>
      <c r="H19" s="796"/>
      <c r="I19" s="796"/>
      <c r="J19" s="796"/>
      <c r="K19" s="796"/>
      <c r="L19" s="800"/>
      <c r="M19" s="798" t="s">
        <v>194</v>
      </c>
      <c r="N19" s="798"/>
      <c r="O19" s="798"/>
      <c r="P19" s="798"/>
      <c r="Q19" s="799"/>
      <c r="R19" s="795"/>
      <c r="S19" s="796"/>
      <c r="T19" s="796"/>
      <c r="U19" s="796"/>
      <c r="V19" s="796"/>
      <c r="W19" s="796"/>
      <c r="X19" s="796"/>
      <c r="Y19" s="796"/>
      <c r="Z19" s="796"/>
      <c r="AA19" s="797"/>
      <c r="AE19" s="38">
        <v>19</v>
      </c>
    </row>
    <row r="20" spans="1:37" ht="18.75" customHeight="1">
      <c r="A20" s="231" t="s">
        <v>147</v>
      </c>
      <c r="B20" s="232"/>
      <c r="C20" s="232"/>
      <c r="D20" s="232"/>
      <c r="E20" s="233"/>
      <c r="F20" s="234"/>
      <c r="G20" s="235"/>
      <c r="H20" s="235"/>
      <c r="I20" s="235"/>
      <c r="J20" s="235"/>
      <c r="K20" s="235"/>
      <c r="L20" s="235"/>
      <c r="M20" s="235"/>
      <c r="N20" s="60" t="s">
        <v>2</v>
      </c>
      <c r="O20" s="99"/>
      <c r="P20" s="100"/>
      <c r="Q20" s="100"/>
      <c r="R20" s="100"/>
      <c r="S20" s="100"/>
      <c r="T20" s="100"/>
      <c r="U20" s="100"/>
      <c r="V20" s="100"/>
      <c r="W20" s="100"/>
      <c r="X20" s="100"/>
      <c r="Y20" s="100"/>
      <c r="Z20" s="100"/>
      <c r="AA20" s="100"/>
      <c r="AE20" s="38">
        <v>20</v>
      </c>
    </row>
    <row r="21" spans="1:37" ht="21.95" customHeight="1">
      <c r="A21" s="250" t="s">
        <v>148</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2"/>
      <c r="AE21" s="38">
        <v>21</v>
      </c>
    </row>
    <row r="22" spans="1:37" ht="18" customHeight="1">
      <c r="A22" s="242" t="s">
        <v>26</v>
      </c>
      <c r="B22" s="243"/>
      <c r="C22" s="243"/>
      <c r="D22" s="243"/>
      <c r="E22" s="244"/>
      <c r="F22" s="226"/>
      <c r="G22" s="226"/>
      <c r="H22" s="226"/>
      <c r="I22" s="226"/>
      <c r="J22" s="226"/>
      <c r="K22" s="226"/>
      <c r="L22" s="226"/>
      <c r="M22" s="226"/>
      <c r="N22" s="226"/>
      <c r="O22" s="226"/>
      <c r="P22" s="226"/>
      <c r="Q22" s="226"/>
      <c r="R22" s="226"/>
      <c r="S22" s="226"/>
      <c r="T22" s="226"/>
      <c r="U22" s="226"/>
      <c r="V22" s="226"/>
      <c r="W22" s="226"/>
      <c r="X22" s="226"/>
      <c r="Y22" s="226"/>
      <c r="Z22" s="226"/>
      <c r="AA22" s="227"/>
      <c r="AE22" s="38">
        <v>22</v>
      </c>
    </row>
    <row r="23" spans="1:37" ht="30" customHeight="1">
      <c r="A23" s="236" t="s">
        <v>145</v>
      </c>
      <c r="B23" s="237"/>
      <c r="C23" s="237"/>
      <c r="D23" s="237"/>
      <c r="E23" s="238"/>
      <c r="F23" s="228"/>
      <c r="G23" s="229"/>
      <c r="H23" s="229"/>
      <c r="I23" s="229"/>
      <c r="J23" s="229"/>
      <c r="K23" s="229"/>
      <c r="L23" s="229"/>
      <c r="M23" s="229"/>
      <c r="N23" s="229"/>
      <c r="O23" s="229"/>
      <c r="P23" s="229"/>
      <c r="Q23" s="229"/>
      <c r="R23" s="229"/>
      <c r="S23" s="229"/>
      <c r="T23" s="229"/>
      <c r="U23" s="229"/>
      <c r="V23" s="229"/>
      <c r="W23" s="229"/>
      <c r="X23" s="229"/>
      <c r="Y23" s="229"/>
      <c r="Z23" s="229"/>
      <c r="AA23" s="230"/>
      <c r="AE23" s="38">
        <v>23</v>
      </c>
      <c r="AJ23" s="41"/>
      <c r="AK23" s="41"/>
    </row>
    <row r="24" spans="1:37" ht="18.75" customHeight="1">
      <c r="A24" s="239" t="s">
        <v>146</v>
      </c>
      <c r="B24" s="240"/>
      <c r="C24" s="240"/>
      <c r="D24" s="240"/>
      <c r="E24" s="241"/>
      <c r="F24" s="224"/>
      <c r="G24" s="224"/>
      <c r="H24" s="224"/>
      <c r="I24" s="224"/>
      <c r="J24" s="224"/>
      <c r="K24" s="224"/>
      <c r="L24" s="224"/>
      <c r="M24" s="224"/>
      <c r="N24" s="224"/>
      <c r="O24" s="224"/>
      <c r="P24" s="224"/>
      <c r="Q24" s="224"/>
      <c r="R24" s="224"/>
      <c r="S24" s="224"/>
      <c r="T24" s="224"/>
      <c r="U24" s="224"/>
      <c r="V24" s="224"/>
      <c r="W24" s="224"/>
      <c r="X24" s="224"/>
      <c r="Y24" s="224"/>
      <c r="Z24" s="224"/>
      <c r="AA24" s="225"/>
      <c r="AE24" s="38">
        <v>24</v>
      </c>
    </row>
    <row r="25" spans="1:37" ht="30" customHeight="1" thickBot="1">
      <c r="A25" s="329" t="s">
        <v>44</v>
      </c>
      <c r="B25" s="330"/>
      <c r="C25" s="330"/>
      <c r="D25" s="330"/>
      <c r="E25" s="331"/>
      <c r="F25" s="221"/>
      <c r="G25" s="222"/>
      <c r="H25" s="222"/>
      <c r="I25" s="222"/>
      <c r="J25" s="222"/>
      <c r="K25" s="222"/>
      <c r="L25" s="222"/>
      <c r="M25" s="222"/>
      <c r="N25" s="222"/>
      <c r="O25" s="222"/>
      <c r="P25" s="223"/>
      <c r="Q25" s="245" t="s">
        <v>149</v>
      </c>
      <c r="R25" s="246"/>
      <c r="S25" s="246"/>
      <c r="T25" s="246"/>
      <c r="U25" s="247"/>
      <c r="V25" s="248"/>
      <c r="W25" s="248"/>
      <c r="X25" s="248"/>
      <c r="Y25" s="248"/>
      <c r="Z25" s="248"/>
      <c r="AA25" s="249"/>
      <c r="AE25" s="38">
        <v>25</v>
      </c>
    </row>
    <row r="26" spans="1:37" ht="15" customHeight="1">
      <c r="A26" s="325" t="s">
        <v>150</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E26" s="38">
        <v>26</v>
      </c>
    </row>
    <row r="27" spans="1:37" ht="15" customHeight="1">
      <c r="A27" s="61" t="s">
        <v>38</v>
      </c>
      <c r="B27" s="6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E27" s="38">
        <v>27</v>
      </c>
    </row>
    <row r="28" spans="1:37" ht="21" customHeight="1" thickBot="1">
      <c r="A28" s="64" t="s">
        <v>185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E28" s="38">
        <v>28</v>
      </c>
    </row>
    <row r="29" spans="1:37" ht="23.1" customHeight="1">
      <c r="A29" s="24" t="b">
        <v>0</v>
      </c>
      <c r="B29" s="326" t="s">
        <v>72</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8"/>
      <c r="AE29" s="38">
        <v>29</v>
      </c>
    </row>
    <row r="30" spans="1:37" ht="18" customHeight="1">
      <c r="A30" s="66"/>
      <c r="B30" s="25" t="b">
        <v>0</v>
      </c>
      <c r="C30" s="349" t="s">
        <v>100</v>
      </c>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50"/>
      <c r="AE30" s="38">
        <v>30</v>
      </c>
    </row>
    <row r="31" spans="1:37" ht="18" customHeight="1">
      <c r="A31" s="67"/>
      <c r="B31" s="26" t="b">
        <v>0</v>
      </c>
      <c r="C31" s="351" t="s">
        <v>69</v>
      </c>
      <c r="D31" s="352"/>
      <c r="E31" s="352"/>
      <c r="F31" s="352"/>
      <c r="G31" s="352"/>
      <c r="H31" s="352"/>
      <c r="I31" s="352"/>
      <c r="J31" s="352"/>
      <c r="K31" s="352"/>
      <c r="L31" s="352"/>
      <c r="M31" s="352"/>
      <c r="N31" s="352"/>
      <c r="O31" s="352"/>
      <c r="P31" s="352"/>
      <c r="Q31" s="352"/>
      <c r="R31" s="352"/>
      <c r="S31" s="352"/>
      <c r="T31" s="345"/>
      <c r="U31" s="345"/>
      <c r="V31" s="345"/>
      <c r="W31" s="345"/>
      <c r="X31" s="345"/>
      <c r="Y31" s="345"/>
      <c r="Z31" s="345"/>
      <c r="AA31" s="346"/>
      <c r="AE31" s="38">
        <v>31</v>
      </c>
      <c r="AG31" s="38" t="s">
        <v>57</v>
      </c>
    </row>
    <row r="32" spans="1:37" ht="18" customHeight="1">
      <c r="A32" s="68"/>
      <c r="B32" s="27" t="b">
        <v>0</v>
      </c>
      <c r="C32" s="353" t="s">
        <v>53</v>
      </c>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5"/>
    </row>
    <row r="33" spans="1:33" ht="23.1" customHeight="1">
      <c r="A33" s="28" t="b">
        <v>0</v>
      </c>
      <c r="B33" s="302" t="s">
        <v>71</v>
      </c>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4"/>
      <c r="AG33" s="42" t="s">
        <v>57</v>
      </c>
    </row>
    <row r="34" spans="1:33" ht="18" customHeight="1">
      <c r="A34" s="69"/>
      <c r="B34" s="25" t="b">
        <v>0</v>
      </c>
      <c r="C34" s="356" t="s">
        <v>104</v>
      </c>
      <c r="D34" s="357"/>
      <c r="E34" s="357"/>
      <c r="F34" s="357"/>
      <c r="G34" s="357"/>
      <c r="H34" s="357"/>
      <c r="I34" s="357"/>
      <c r="J34" s="357"/>
      <c r="K34" s="357"/>
      <c r="L34" s="357"/>
      <c r="M34" s="357"/>
      <c r="N34" s="357"/>
      <c r="O34" s="357"/>
      <c r="P34" s="357"/>
      <c r="Q34" s="357"/>
      <c r="R34" s="357"/>
      <c r="S34" s="357"/>
      <c r="T34" s="347"/>
      <c r="U34" s="347"/>
      <c r="V34" s="347"/>
      <c r="W34" s="347"/>
      <c r="X34" s="347"/>
      <c r="Y34" s="347"/>
      <c r="Z34" s="347"/>
      <c r="AA34" s="348"/>
    </row>
    <row r="35" spans="1:33" ht="18" customHeight="1">
      <c r="A35" s="70"/>
      <c r="B35" s="26" t="b">
        <v>0</v>
      </c>
      <c r="C35" s="358" t="s">
        <v>54</v>
      </c>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60"/>
    </row>
    <row r="36" spans="1:33" ht="13.5" hidden="1">
      <c r="A36" s="71"/>
      <c r="B36" s="6"/>
      <c r="C36" s="72"/>
      <c r="D36" s="73"/>
      <c r="E36" s="73"/>
      <c r="F36" s="73"/>
      <c r="G36" s="1"/>
      <c r="H36" s="1"/>
      <c r="I36" s="253"/>
      <c r="J36" s="72"/>
      <c r="K36" s="73"/>
      <c r="L36" s="73"/>
      <c r="M36" s="73"/>
      <c r="N36" s="1"/>
      <c r="O36" s="1"/>
      <c r="P36" s="253" t="b">
        <v>1</v>
      </c>
      <c r="Q36" s="72"/>
      <c r="R36" s="73"/>
      <c r="S36" s="73"/>
      <c r="T36" s="1"/>
      <c r="U36" s="253" t="b">
        <v>0</v>
      </c>
      <c r="V36" s="72"/>
      <c r="W36" s="73"/>
      <c r="X36" s="73"/>
      <c r="Y36" s="73"/>
      <c r="Z36" s="73"/>
      <c r="AA36" s="76"/>
    </row>
    <row r="37" spans="1:33" ht="13.5" hidden="1">
      <c r="A37" s="71"/>
      <c r="B37" s="6"/>
      <c r="C37" s="74"/>
      <c r="D37" s="73"/>
      <c r="E37" s="73"/>
      <c r="F37" s="73"/>
      <c r="G37" s="1"/>
      <c r="H37" s="1"/>
      <c r="I37" s="254"/>
      <c r="J37" s="220"/>
      <c r="K37" s="220"/>
      <c r="L37" s="220"/>
      <c r="M37" s="220"/>
      <c r="N37" s="220"/>
      <c r="O37" s="220"/>
      <c r="P37" s="254"/>
      <c r="Q37" s="74"/>
      <c r="R37" s="75"/>
      <c r="S37" s="1"/>
      <c r="T37" s="1"/>
      <c r="U37" s="254"/>
      <c r="V37" s="79"/>
      <c r="W37" s="1"/>
      <c r="X37" s="77"/>
      <c r="Y37" s="77"/>
      <c r="Z37" s="77"/>
      <c r="AA37" s="78"/>
    </row>
    <row r="38" spans="1:33" ht="22.5" customHeight="1">
      <c r="A38" s="28" t="b">
        <v>0</v>
      </c>
      <c r="B38" s="302" t="s">
        <v>70</v>
      </c>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4"/>
    </row>
    <row r="39" spans="1:33" ht="18" customHeight="1">
      <c r="A39" s="66"/>
      <c r="B39" s="25" t="b">
        <v>0</v>
      </c>
      <c r="C39" s="349" t="s">
        <v>55</v>
      </c>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50"/>
    </row>
    <row r="40" spans="1:33" ht="18" customHeight="1" thickBot="1">
      <c r="A40" s="80"/>
      <c r="B40" s="29" t="b">
        <v>0</v>
      </c>
      <c r="C40" s="299" t="s">
        <v>56</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1"/>
    </row>
    <row r="41" spans="1:33" ht="8.25" customHeight="1">
      <c r="A41" s="81"/>
      <c r="B41" s="6"/>
      <c r="C41" s="82"/>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1:33" ht="15" customHeight="1" thickBot="1">
      <c r="A42" s="83" t="s">
        <v>186</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33" ht="28.5" customHeight="1" thickBot="1">
      <c r="A43" s="419" t="s">
        <v>151</v>
      </c>
      <c r="B43" s="420"/>
      <c r="C43" s="420"/>
      <c r="D43" s="420"/>
      <c r="E43" s="420"/>
      <c r="F43" s="420"/>
      <c r="G43" s="420"/>
      <c r="H43" s="420"/>
      <c r="I43" s="420"/>
      <c r="J43" s="420"/>
      <c r="K43" s="420"/>
      <c r="L43" s="421"/>
      <c r="M43" s="84"/>
      <c r="N43" s="30" t="b">
        <v>0</v>
      </c>
      <c r="O43" s="85" t="s">
        <v>152</v>
      </c>
      <c r="P43" s="86"/>
      <c r="Q43" s="84"/>
      <c r="R43" s="84"/>
      <c r="S43" s="84"/>
      <c r="T43" s="87"/>
      <c r="U43" s="466" t="b">
        <v>0</v>
      </c>
      <c r="V43" s="466"/>
      <c r="W43" s="85" t="s">
        <v>153</v>
      </c>
      <c r="X43" s="86"/>
      <c r="Y43" s="88"/>
      <c r="Z43" s="88"/>
      <c r="AA43" s="89"/>
    </row>
    <row r="44" spans="1:33" ht="15" customHeight="1">
      <c r="A44" s="72"/>
      <c r="B44" s="72"/>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33" ht="15" customHeight="1" thickBot="1">
      <c r="A45" s="74"/>
      <c r="B45" s="74"/>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33" ht="20.100000000000001" customHeight="1">
      <c r="A46" s="91"/>
      <c r="B46" s="91"/>
      <c r="C46" s="91"/>
      <c r="D46" s="91"/>
      <c r="E46" s="91"/>
      <c r="F46" s="91"/>
      <c r="G46" s="91"/>
      <c r="H46" s="91"/>
      <c r="I46" s="91"/>
      <c r="J46" s="91"/>
      <c r="K46" s="91"/>
      <c r="L46" s="91"/>
      <c r="M46" s="91"/>
      <c r="N46" s="91"/>
      <c r="O46" s="91"/>
      <c r="P46" s="91"/>
      <c r="Q46" s="91"/>
      <c r="R46" s="308" t="s">
        <v>36</v>
      </c>
      <c r="S46" s="309"/>
      <c r="T46" s="309"/>
      <c r="U46" s="310"/>
      <c r="V46" s="363" t="s">
        <v>12</v>
      </c>
      <c r="W46" s="363"/>
      <c r="X46" s="363"/>
      <c r="Y46" s="363"/>
      <c r="Z46" s="363"/>
      <c r="AA46" s="364"/>
    </row>
    <row r="47" spans="1:33" ht="20.100000000000001" customHeight="1" thickBot="1">
      <c r="A47" s="91"/>
      <c r="B47" s="91"/>
      <c r="C47" s="91"/>
      <c r="D47" s="91"/>
      <c r="E47" s="91"/>
      <c r="F47" s="91"/>
      <c r="G47" s="91"/>
      <c r="H47" s="91"/>
      <c r="I47" s="91"/>
      <c r="J47" s="91"/>
      <c r="K47" s="91"/>
      <c r="L47" s="91"/>
      <c r="M47" s="91"/>
      <c r="N47" s="91"/>
      <c r="O47" s="91"/>
      <c r="P47" s="91"/>
      <c r="Q47" s="91"/>
      <c r="R47" s="311" t="s">
        <v>35</v>
      </c>
      <c r="S47" s="312"/>
      <c r="T47" s="312"/>
      <c r="U47" s="313"/>
      <c r="V47" s="365"/>
      <c r="W47" s="365"/>
      <c r="X47" s="365"/>
      <c r="Y47" s="365"/>
      <c r="Z47" s="365"/>
      <c r="AA47" s="366"/>
    </row>
    <row r="48" spans="1:33" ht="20.100000000000001" customHeight="1" thickBo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30" ht="20.100000000000001" customHeight="1">
      <c r="A49" s="416" t="s">
        <v>154</v>
      </c>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8"/>
    </row>
    <row r="50" spans="1:30" ht="33" customHeight="1">
      <c r="A50" s="336" t="s">
        <v>155</v>
      </c>
      <c r="B50" s="337"/>
      <c r="C50" s="337"/>
      <c r="D50" s="337"/>
      <c r="E50" s="337"/>
      <c r="F50" s="338"/>
      <c r="G50" s="367" t="s">
        <v>156</v>
      </c>
      <c r="H50" s="368"/>
      <c r="I50" s="305" t="s">
        <v>157</v>
      </c>
      <c r="J50" s="306"/>
      <c r="K50" s="306"/>
      <c r="L50" s="306"/>
      <c r="M50" s="306"/>
      <c r="N50" s="306"/>
      <c r="O50" s="306"/>
      <c r="P50" s="306"/>
      <c r="Q50" s="306"/>
      <c r="R50" s="306"/>
      <c r="S50" s="306"/>
      <c r="T50" s="306"/>
      <c r="U50" s="306"/>
      <c r="V50" s="306"/>
      <c r="W50" s="306"/>
      <c r="X50" s="306"/>
      <c r="Y50" s="306"/>
      <c r="Z50" s="306"/>
      <c r="AA50" s="307"/>
    </row>
    <row r="51" spans="1:30" ht="23.1" customHeight="1">
      <c r="A51" s="92" t="s">
        <v>158</v>
      </c>
      <c r="B51" s="270"/>
      <c r="C51" s="270"/>
      <c r="D51" s="81" t="s">
        <v>3</v>
      </c>
      <c r="E51" s="270"/>
      <c r="F51" s="271"/>
      <c r="G51" s="259" t="str">
        <f>IF(E52="","",ROUNDUP(DATEDIF(AD51,AD52,"M")/12,0))</f>
        <v/>
      </c>
      <c r="H51" s="260"/>
      <c r="I51" s="342" t="s">
        <v>160</v>
      </c>
      <c r="J51" s="343"/>
      <c r="K51" s="343"/>
      <c r="L51" s="343"/>
      <c r="M51" s="343"/>
      <c r="N51" s="343"/>
      <c r="O51" s="343"/>
      <c r="P51" s="343"/>
      <c r="Q51" s="343"/>
      <c r="R51" s="343"/>
      <c r="S51" s="343"/>
      <c r="T51" s="343"/>
      <c r="U51" s="343"/>
      <c r="V51" s="343"/>
      <c r="W51" s="343"/>
      <c r="X51" s="343"/>
      <c r="Y51" s="343"/>
      <c r="Z51" s="343"/>
      <c r="AA51" s="344"/>
      <c r="AC51" s="38" t="s">
        <v>10</v>
      </c>
      <c r="AD51" s="38" t="str">
        <f t="shared" ref="AD51:AD70" si="0">TEXT(B51&amp;"/"&amp;E51,"yyyy/mm")</f>
        <v>/</v>
      </c>
    </row>
    <row r="52" spans="1:30" ht="23.1" customHeight="1">
      <c r="A52" s="93" t="s">
        <v>159</v>
      </c>
      <c r="B52" s="268"/>
      <c r="C52" s="268"/>
      <c r="D52" s="94" t="s">
        <v>4</v>
      </c>
      <c r="E52" s="268"/>
      <c r="F52" s="269"/>
      <c r="G52" s="261"/>
      <c r="H52" s="262"/>
      <c r="I52" s="339"/>
      <c r="J52" s="340"/>
      <c r="K52" s="340"/>
      <c r="L52" s="340"/>
      <c r="M52" s="340"/>
      <c r="N52" s="340"/>
      <c r="O52" s="340"/>
      <c r="P52" s="340"/>
      <c r="Q52" s="340"/>
      <c r="R52" s="340"/>
      <c r="S52" s="340"/>
      <c r="T52" s="340"/>
      <c r="U52" s="340"/>
      <c r="V52" s="340"/>
      <c r="W52" s="340"/>
      <c r="X52" s="340"/>
      <c r="Y52" s="340"/>
      <c r="Z52" s="340"/>
      <c r="AA52" s="341"/>
      <c r="AC52" s="38" t="s">
        <v>11</v>
      </c>
      <c r="AD52" s="38" t="str">
        <f t="shared" si="0"/>
        <v>/</v>
      </c>
    </row>
    <row r="53" spans="1:30" ht="23.1" customHeight="1">
      <c r="A53" s="92" t="s">
        <v>158</v>
      </c>
      <c r="B53" s="270"/>
      <c r="C53" s="270"/>
      <c r="D53" s="81" t="s">
        <v>3</v>
      </c>
      <c r="E53" s="270"/>
      <c r="F53" s="271"/>
      <c r="G53" s="259" t="str">
        <f>IF(E54="","",ROUNDUP(DATEDIF(AD53,AD54,"M")/12,0))</f>
        <v/>
      </c>
      <c r="H53" s="260"/>
      <c r="I53" s="342" t="s">
        <v>161</v>
      </c>
      <c r="J53" s="343"/>
      <c r="K53" s="343"/>
      <c r="L53" s="343"/>
      <c r="M53" s="343"/>
      <c r="N53" s="343"/>
      <c r="O53" s="343"/>
      <c r="P53" s="343"/>
      <c r="Q53" s="343"/>
      <c r="R53" s="343"/>
      <c r="S53" s="343"/>
      <c r="T53" s="343"/>
      <c r="U53" s="343"/>
      <c r="V53" s="343"/>
      <c r="W53" s="343"/>
      <c r="X53" s="343"/>
      <c r="Y53" s="343"/>
      <c r="Z53" s="343"/>
      <c r="AA53" s="344"/>
      <c r="AC53" s="38" t="s">
        <v>10</v>
      </c>
      <c r="AD53" s="38" t="str">
        <f t="shared" si="0"/>
        <v>/</v>
      </c>
    </row>
    <row r="54" spans="1:30" ht="23.1" customHeight="1">
      <c r="A54" s="93" t="s">
        <v>159</v>
      </c>
      <c r="B54" s="268"/>
      <c r="C54" s="268"/>
      <c r="D54" s="94" t="s">
        <v>4</v>
      </c>
      <c r="E54" s="268"/>
      <c r="F54" s="269"/>
      <c r="G54" s="261"/>
      <c r="H54" s="262"/>
      <c r="I54" s="263"/>
      <c r="J54" s="264"/>
      <c r="K54" s="264"/>
      <c r="L54" s="264"/>
      <c r="M54" s="264"/>
      <c r="N54" s="264"/>
      <c r="O54" s="264"/>
      <c r="P54" s="264"/>
      <c r="Q54" s="264"/>
      <c r="R54" s="264"/>
      <c r="S54" s="264"/>
      <c r="T54" s="264"/>
      <c r="U54" s="264"/>
      <c r="V54" s="264"/>
      <c r="W54" s="264"/>
      <c r="X54" s="264"/>
      <c r="Y54" s="264"/>
      <c r="Z54" s="264"/>
      <c r="AA54" s="265"/>
      <c r="AC54" s="38" t="s">
        <v>11</v>
      </c>
      <c r="AD54" s="38" t="str">
        <f t="shared" si="0"/>
        <v>/</v>
      </c>
    </row>
    <row r="55" spans="1:30" ht="23.1" customHeight="1">
      <c r="A55" s="92" t="s">
        <v>158</v>
      </c>
      <c r="B55" s="270"/>
      <c r="C55" s="270"/>
      <c r="D55" s="81" t="s">
        <v>3</v>
      </c>
      <c r="E55" s="270"/>
      <c r="F55" s="271"/>
      <c r="G55" s="259" t="str">
        <f>IF(E56="","",ROUNDUP(DATEDIF(AD55,AD56,"M")/12,0))</f>
        <v/>
      </c>
      <c r="H55" s="260"/>
      <c r="I55" s="342" t="s">
        <v>188</v>
      </c>
      <c r="J55" s="343"/>
      <c r="K55" s="343"/>
      <c r="L55" s="343"/>
      <c r="M55" s="343"/>
      <c r="N55" s="343"/>
      <c r="O55" s="343"/>
      <c r="P55" s="343"/>
      <c r="Q55" s="343"/>
      <c r="R55" s="343"/>
      <c r="S55" s="343"/>
      <c r="T55" s="343"/>
      <c r="U55" s="343"/>
      <c r="V55" s="343"/>
      <c r="W55" s="343"/>
      <c r="X55" s="343"/>
      <c r="Y55" s="343"/>
      <c r="Z55" s="343"/>
      <c r="AA55" s="344"/>
      <c r="AC55" s="38" t="s">
        <v>10</v>
      </c>
      <c r="AD55" s="38" t="str">
        <f t="shared" si="0"/>
        <v>/</v>
      </c>
    </row>
    <row r="56" spans="1:30" ht="23.1" customHeight="1">
      <c r="A56" s="93" t="s">
        <v>159</v>
      </c>
      <c r="B56" s="268"/>
      <c r="C56" s="268"/>
      <c r="D56" s="94" t="s">
        <v>4</v>
      </c>
      <c r="E56" s="268"/>
      <c r="F56" s="269"/>
      <c r="G56" s="261"/>
      <c r="H56" s="262"/>
      <c r="I56" s="263"/>
      <c r="J56" s="264"/>
      <c r="K56" s="264"/>
      <c r="L56" s="264"/>
      <c r="M56" s="264"/>
      <c r="N56" s="264"/>
      <c r="O56" s="264"/>
      <c r="P56" s="264"/>
      <c r="Q56" s="264"/>
      <c r="R56" s="264"/>
      <c r="S56" s="264"/>
      <c r="T56" s="264"/>
      <c r="U56" s="264"/>
      <c r="V56" s="264"/>
      <c r="W56" s="264"/>
      <c r="X56" s="264"/>
      <c r="Y56" s="264"/>
      <c r="Z56" s="264"/>
      <c r="AA56" s="265"/>
      <c r="AC56" s="38" t="s">
        <v>11</v>
      </c>
      <c r="AD56" s="38" t="str">
        <f t="shared" si="0"/>
        <v>/</v>
      </c>
    </row>
    <row r="57" spans="1:30" ht="23.1" customHeight="1">
      <c r="A57" s="92" t="s">
        <v>158</v>
      </c>
      <c r="B57" s="270"/>
      <c r="C57" s="270"/>
      <c r="D57" s="81" t="s">
        <v>3</v>
      </c>
      <c r="E57" s="270"/>
      <c r="F57" s="271"/>
      <c r="G57" s="259" t="str">
        <f>IF(E58="","",ROUNDUP(DATEDIF(AD57,AD58,"M")/12,0))</f>
        <v/>
      </c>
      <c r="H57" s="260"/>
      <c r="I57" s="281" t="s">
        <v>189</v>
      </c>
      <c r="J57" s="282"/>
      <c r="K57" s="282"/>
      <c r="L57" s="282"/>
      <c r="M57" s="282"/>
      <c r="N57" s="282"/>
      <c r="O57" s="282"/>
      <c r="P57" s="282"/>
      <c r="Q57" s="282"/>
      <c r="R57" s="282"/>
      <c r="S57" s="282"/>
      <c r="T57" s="282"/>
      <c r="U57" s="282"/>
      <c r="V57" s="282"/>
      <c r="W57" s="282"/>
      <c r="X57" s="282"/>
      <c r="Y57" s="282"/>
      <c r="Z57" s="282"/>
      <c r="AA57" s="283"/>
      <c r="AC57" s="38" t="s">
        <v>10</v>
      </c>
      <c r="AD57" s="38" t="str">
        <f t="shared" si="0"/>
        <v>/</v>
      </c>
    </row>
    <row r="58" spans="1:30" ht="23.1" customHeight="1">
      <c r="A58" s="93" t="s">
        <v>159</v>
      </c>
      <c r="B58" s="268"/>
      <c r="C58" s="268"/>
      <c r="D58" s="94" t="s">
        <v>4</v>
      </c>
      <c r="E58" s="268"/>
      <c r="F58" s="269"/>
      <c r="G58" s="261"/>
      <c r="H58" s="262"/>
      <c r="I58" s="263"/>
      <c r="J58" s="264"/>
      <c r="K58" s="264"/>
      <c r="L58" s="264"/>
      <c r="M58" s="264"/>
      <c r="N58" s="264"/>
      <c r="O58" s="264"/>
      <c r="P58" s="264"/>
      <c r="Q58" s="264"/>
      <c r="R58" s="264"/>
      <c r="S58" s="264"/>
      <c r="T58" s="264"/>
      <c r="U58" s="264"/>
      <c r="V58" s="264"/>
      <c r="W58" s="264"/>
      <c r="X58" s="264"/>
      <c r="Y58" s="264"/>
      <c r="Z58" s="264"/>
      <c r="AA58" s="265"/>
      <c r="AC58" s="38" t="s">
        <v>11</v>
      </c>
      <c r="AD58" s="38" t="str">
        <f t="shared" si="0"/>
        <v>/</v>
      </c>
    </row>
    <row r="59" spans="1:30" ht="23.1" customHeight="1">
      <c r="A59" s="92" t="s">
        <v>158</v>
      </c>
      <c r="B59" s="270"/>
      <c r="C59" s="270"/>
      <c r="D59" s="81" t="s">
        <v>3</v>
      </c>
      <c r="E59" s="270"/>
      <c r="F59" s="271"/>
      <c r="G59" s="259" t="str">
        <f>IF(E60="","",ROUNDUP(DATEDIF(AD59,AD60,"M")/12,0))</f>
        <v/>
      </c>
      <c r="H59" s="260"/>
      <c r="I59" s="281" t="s">
        <v>189</v>
      </c>
      <c r="J59" s="282"/>
      <c r="K59" s="282"/>
      <c r="L59" s="282"/>
      <c r="M59" s="282"/>
      <c r="N59" s="282"/>
      <c r="O59" s="282"/>
      <c r="P59" s="282"/>
      <c r="Q59" s="282"/>
      <c r="R59" s="282"/>
      <c r="S59" s="282"/>
      <c r="T59" s="282"/>
      <c r="U59" s="282"/>
      <c r="V59" s="282"/>
      <c r="W59" s="282"/>
      <c r="X59" s="282"/>
      <c r="Y59" s="282"/>
      <c r="Z59" s="282"/>
      <c r="AA59" s="283"/>
      <c r="AC59" s="38" t="s">
        <v>10</v>
      </c>
      <c r="AD59" s="38" t="str">
        <f t="shared" si="0"/>
        <v>/</v>
      </c>
    </row>
    <row r="60" spans="1:30" ht="23.1" customHeight="1">
      <c r="A60" s="93" t="s">
        <v>159</v>
      </c>
      <c r="B60" s="268"/>
      <c r="C60" s="268"/>
      <c r="D60" s="94" t="s">
        <v>4</v>
      </c>
      <c r="E60" s="268"/>
      <c r="F60" s="269"/>
      <c r="G60" s="261"/>
      <c r="H60" s="262"/>
      <c r="I60" s="263"/>
      <c r="J60" s="264"/>
      <c r="K60" s="264"/>
      <c r="L60" s="264"/>
      <c r="M60" s="264"/>
      <c r="N60" s="264"/>
      <c r="O60" s="264"/>
      <c r="P60" s="264"/>
      <c r="Q60" s="264"/>
      <c r="R60" s="264"/>
      <c r="S60" s="264"/>
      <c r="T60" s="264"/>
      <c r="U60" s="264"/>
      <c r="V60" s="264"/>
      <c r="W60" s="264"/>
      <c r="X60" s="264"/>
      <c r="Y60" s="264"/>
      <c r="Z60" s="264"/>
      <c r="AA60" s="265"/>
      <c r="AC60" s="38" t="s">
        <v>11</v>
      </c>
      <c r="AD60" s="38" t="str">
        <f t="shared" si="0"/>
        <v>/</v>
      </c>
    </row>
    <row r="61" spans="1:30" ht="23.1" customHeight="1">
      <c r="A61" s="92" t="s">
        <v>158</v>
      </c>
      <c r="B61" s="270"/>
      <c r="C61" s="270"/>
      <c r="D61" s="81" t="s">
        <v>3</v>
      </c>
      <c r="E61" s="270"/>
      <c r="F61" s="271"/>
      <c r="G61" s="259" t="str">
        <f>IF(E62="","",ROUNDUP(DATEDIF(AD61,AD62,"M")/12,0))</f>
        <v/>
      </c>
      <c r="H61" s="260"/>
      <c r="I61" s="281" t="s">
        <v>190</v>
      </c>
      <c r="J61" s="282"/>
      <c r="K61" s="282"/>
      <c r="L61" s="282"/>
      <c r="M61" s="282"/>
      <c r="N61" s="282"/>
      <c r="O61" s="282"/>
      <c r="P61" s="282"/>
      <c r="Q61" s="282"/>
      <c r="R61" s="282"/>
      <c r="S61" s="282"/>
      <c r="T61" s="282"/>
      <c r="U61" s="282"/>
      <c r="V61" s="282"/>
      <c r="W61" s="282"/>
      <c r="X61" s="282"/>
      <c r="Y61" s="282"/>
      <c r="Z61" s="282"/>
      <c r="AA61" s="283"/>
      <c r="AC61" s="38" t="s">
        <v>10</v>
      </c>
      <c r="AD61" s="38" t="str">
        <f t="shared" si="0"/>
        <v>/</v>
      </c>
    </row>
    <row r="62" spans="1:30" ht="23.1" customHeight="1">
      <c r="A62" s="93" t="s">
        <v>159</v>
      </c>
      <c r="B62" s="268"/>
      <c r="C62" s="268"/>
      <c r="D62" s="94" t="s">
        <v>4</v>
      </c>
      <c r="E62" s="268"/>
      <c r="F62" s="269"/>
      <c r="G62" s="261"/>
      <c r="H62" s="262"/>
      <c r="I62" s="263"/>
      <c r="J62" s="264"/>
      <c r="K62" s="264"/>
      <c r="L62" s="264"/>
      <c r="M62" s="264"/>
      <c r="N62" s="264"/>
      <c r="O62" s="264"/>
      <c r="P62" s="264"/>
      <c r="Q62" s="264"/>
      <c r="R62" s="264"/>
      <c r="S62" s="264"/>
      <c r="T62" s="264"/>
      <c r="U62" s="264"/>
      <c r="V62" s="264"/>
      <c r="W62" s="264"/>
      <c r="X62" s="264"/>
      <c r="Y62" s="264"/>
      <c r="Z62" s="264"/>
      <c r="AA62" s="265"/>
      <c r="AC62" s="38" t="s">
        <v>11</v>
      </c>
      <c r="AD62" s="38" t="str">
        <f t="shared" si="0"/>
        <v>/</v>
      </c>
    </row>
    <row r="63" spans="1:30" ht="23.1" customHeight="1">
      <c r="A63" s="92" t="s">
        <v>158</v>
      </c>
      <c r="B63" s="270"/>
      <c r="C63" s="270"/>
      <c r="D63" s="81" t="s">
        <v>3</v>
      </c>
      <c r="E63" s="270"/>
      <c r="F63" s="271"/>
      <c r="G63" s="259" t="str">
        <f>IF(E64="","",ROUNDUP(DATEDIF(AD63,AD64,"M")/12,0))</f>
        <v/>
      </c>
      <c r="H63" s="260"/>
      <c r="I63" s="281" t="s">
        <v>190</v>
      </c>
      <c r="J63" s="282"/>
      <c r="K63" s="282"/>
      <c r="L63" s="282"/>
      <c r="M63" s="282"/>
      <c r="N63" s="282"/>
      <c r="O63" s="282"/>
      <c r="P63" s="282"/>
      <c r="Q63" s="282"/>
      <c r="R63" s="282"/>
      <c r="S63" s="282"/>
      <c r="T63" s="282"/>
      <c r="U63" s="282"/>
      <c r="V63" s="282"/>
      <c r="W63" s="282"/>
      <c r="X63" s="282"/>
      <c r="Y63" s="282"/>
      <c r="Z63" s="282"/>
      <c r="AA63" s="283"/>
      <c r="AC63" s="38" t="s">
        <v>10</v>
      </c>
      <c r="AD63" s="38" t="str">
        <f t="shared" si="0"/>
        <v>/</v>
      </c>
    </row>
    <row r="64" spans="1:30" ht="23.1" customHeight="1">
      <c r="A64" s="93" t="s">
        <v>159</v>
      </c>
      <c r="B64" s="268"/>
      <c r="C64" s="268"/>
      <c r="D64" s="94" t="s">
        <v>4</v>
      </c>
      <c r="E64" s="268"/>
      <c r="F64" s="269"/>
      <c r="G64" s="261"/>
      <c r="H64" s="262"/>
      <c r="I64" s="263"/>
      <c r="J64" s="264"/>
      <c r="K64" s="264"/>
      <c r="L64" s="264"/>
      <c r="M64" s="264"/>
      <c r="N64" s="264"/>
      <c r="O64" s="264"/>
      <c r="P64" s="264"/>
      <c r="Q64" s="264"/>
      <c r="R64" s="264"/>
      <c r="S64" s="264"/>
      <c r="T64" s="264"/>
      <c r="U64" s="264"/>
      <c r="V64" s="264"/>
      <c r="W64" s="264"/>
      <c r="X64" s="264"/>
      <c r="Y64" s="264"/>
      <c r="Z64" s="264"/>
      <c r="AA64" s="265"/>
      <c r="AC64" s="38" t="s">
        <v>11</v>
      </c>
      <c r="AD64" s="38" t="str">
        <f t="shared" si="0"/>
        <v>/</v>
      </c>
    </row>
    <row r="65" spans="1:30" ht="23.1" customHeight="1">
      <c r="A65" s="92" t="s">
        <v>158</v>
      </c>
      <c r="B65" s="270"/>
      <c r="C65" s="270"/>
      <c r="D65" s="81" t="s">
        <v>3</v>
      </c>
      <c r="E65" s="270"/>
      <c r="F65" s="271"/>
      <c r="G65" s="259" t="str">
        <f>IF(E66="","",ROUNDUP(DATEDIF(AD65,AD66,"M")/12,0))</f>
        <v/>
      </c>
      <c r="H65" s="260"/>
      <c r="I65" s="272"/>
      <c r="J65" s="273"/>
      <c r="K65" s="273"/>
      <c r="L65" s="273"/>
      <c r="M65" s="273"/>
      <c r="N65" s="273"/>
      <c r="O65" s="273"/>
      <c r="P65" s="273"/>
      <c r="Q65" s="273"/>
      <c r="R65" s="273"/>
      <c r="S65" s="273"/>
      <c r="T65" s="273"/>
      <c r="U65" s="273"/>
      <c r="V65" s="273"/>
      <c r="W65" s="273"/>
      <c r="X65" s="273"/>
      <c r="Y65" s="273"/>
      <c r="Z65" s="273"/>
      <c r="AA65" s="274"/>
      <c r="AC65" s="38" t="s">
        <v>10</v>
      </c>
      <c r="AD65" s="38" t="str">
        <f t="shared" si="0"/>
        <v>/</v>
      </c>
    </row>
    <row r="66" spans="1:30" ht="23.1" customHeight="1">
      <c r="A66" s="93" t="s">
        <v>159</v>
      </c>
      <c r="B66" s="268"/>
      <c r="C66" s="268"/>
      <c r="D66" s="94" t="s">
        <v>4</v>
      </c>
      <c r="E66" s="268"/>
      <c r="F66" s="269"/>
      <c r="G66" s="261"/>
      <c r="H66" s="262"/>
      <c r="I66" s="263"/>
      <c r="J66" s="264"/>
      <c r="K66" s="264"/>
      <c r="L66" s="264"/>
      <c r="M66" s="264"/>
      <c r="N66" s="264"/>
      <c r="O66" s="264"/>
      <c r="P66" s="264"/>
      <c r="Q66" s="264"/>
      <c r="R66" s="264"/>
      <c r="S66" s="264"/>
      <c r="T66" s="264"/>
      <c r="U66" s="264"/>
      <c r="V66" s="264"/>
      <c r="W66" s="264"/>
      <c r="X66" s="264"/>
      <c r="Y66" s="264"/>
      <c r="Z66" s="264"/>
      <c r="AA66" s="265"/>
      <c r="AC66" s="38" t="s">
        <v>11</v>
      </c>
      <c r="AD66" s="38" t="str">
        <f t="shared" si="0"/>
        <v>/</v>
      </c>
    </row>
    <row r="67" spans="1:30" ht="23.1" customHeight="1">
      <c r="A67" s="92" t="s">
        <v>158</v>
      </c>
      <c r="B67" s="270"/>
      <c r="C67" s="270"/>
      <c r="D67" s="81" t="s">
        <v>3</v>
      </c>
      <c r="E67" s="270"/>
      <c r="F67" s="271"/>
      <c r="G67" s="259" t="str">
        <f>IF(E68="","",ROUNDUP(DATEDIF(AD67,AD68,"M")/12,0))</f>
        <v/>
      </c>
      <c r="H67" s="260"/>
      <c r="I67" s="272"/>
      <c r="J67" s="273"/>
      <c r="K67" s="273"/>
      <c r="L67" s="273"/>
      <c r="M67" s="273"/>
      <c r="N67" s="273"/>
      <c r="O67" s="273"/>
      <c r="P67" s="273"/>
      <c r="Q67" s="273"/>
      <c r="R67" s="273"/>
      <c r="S67" s="273"/>
      <c r="T67" s="273"/>
      <c r="U67" s="273"/>
      <c r="V67" s="273"/>
      <c r="W67" s="273"/>
      <c r="X67" s="273"/>
      <c r="Y67" s="273"/>
      <c r="Z67" s="273"/>
      <c r="AA67" s="274"/>
      <c r="AC67" s="38" t="s">
        <v>10</v>
      </c>
      <c r="AD67" s="38" t="str">
        <f t="shared" si="0"/>
        <v>/</v>
      </c>
    </row>
    <row r="68" spans="1:30" ht="23.1" customHeight="1">
      <c r="A68" s="93" t="s">
        <v>159</v>
      </c>
      <c r="B68" s="268"/>
      <c r="C68" s="268"/>
      <c r="D68" s="94" t="s">
        <v>4</v>
      </c>
      <c r="E68" s="268"/>
      <c r="F68" s="269"/>
      <c r="G68" s="261"/>
      <c r="H68" s="262"/>
      <c r="I68" s="263"/>
      <c r="J68" s="264"/>
      <c r="K68" s="264"/>
      <c r="L68" s="264"/>
      <c r="M68" s="264"/>
      <c r="N68" s="264"/>
      <c r="O68" s="264"/>
      <c r="P68" s="264"/>
      <c r="Q68" s="264"/>
      <c r="R68" s="264"/>
      <c r="S68" s="264"/>
      <c r="T68" s="264"/>
      <c r="U68" s="264"/>
      <c r="V68" s="264"/>
      <c r="W68" s="264"/>
      <c r="X68" s="264"/>
      <c r="Y68" s="264"/>
      <c r="Z68" s="264"/>
      <c r="AA68" s="265"/>
      <c r="AC68" s="38" t="s">
        <v>11</v>
      </c>
      <c r="AD68" s="38" t="str">
        <f t="shared" si="0"/>
        <v>/</v>
      </c>
    </row>
    <row r="69" spans="1:30" ht="23.1" customHeight="1">
      <c r="A69" s="92" t="s">
        <v>158</v>
      </c>
      <c r="B69" s="270"/>
      <c r="C69" s="270"/>
      <c r="D69" s="81" t="s">
        <v>3</v>
      </c>
      <c r="E69" s="270"/>
      <c r="F69" s="271"/>
      <c r="G69" s="259" t="str">
        <f>IF(E70="","",ROUNDUP(DATEDIF(AD69,AD70,"M")/12,0))</f>
        <v/>
      </c>
      <c r="H69" s="260"/>
      <c r="I69" s="272"/>
      <c r="J69" s="273"/>
      <c r="K69" s="273"/>
      <c r="L69" s="273"/>
      <c r="M69" s="273"/>
      <c r="N69" s="273"/>
      <c r="O69" s="273"/>
      <c r="P69" s="273"/>
      <c r="Q69" s="273"/>
      <c r="R69" s="273"/>
      <c r="S69" s="273"/>
      <c r="T69" s="273"/>
      <c r="U69" s="273"/>
      <c r="V69" s="273"/>
      <c r="W69" s="273"/>
      <c r="X69" s="273"/>
      <c r="Y69" s="273"/>
      <c r="Z69" s="273"/>
      <c r="AA69" s="274"/>
      <c r="AC69" s="38" t="s">
        <v>10</v>
      </c>
      <c r="AD69" s="38" t="str">
        <f t="shared" si="0"/>
        <v>/</v>
      </c>
    </row>
    <row r="70" spans="1:30" ht="23.1" customHeight="1" thickBot="1">
      <c r="A70" s="93" t="s">
        <v>159</v>
      </c>
      <c r="B70" s="332"/>
      <c r="C70" s="332"/>
      <c r="D70" s="95" t="s">
        <v>4</v>
      </c>
      <c r="E70" s="332"/>
      <c r="F70" s="333"/>
      <c r="G70" s="266"/>
      <c r="H70" s="267"/>
      <c r="I70" s="275"/>
      <c r="J70" s="276"/>
      <c r="K70" s="276"/>
      <c r="L70" s="276"/>
      <c r="M70" s="276"/>
      <c r="N70" s="276"/>
      <c r="O70" s="276"/>
      <c r="P70" s="276"/>
      <c r="Q70" s="276"/>
      <c r="R70" s="276"/>
      <c r="S70" s="276"/>
      <c r="T70" s="276"/>
      <c r="U70" s="276"/>
      <c r="V70" s="276"/>
      <c r="W70" s="276"/>
      <c r="X70" s="276"/>
      <c r="Y70" s="276"/>
      <c r="Z70" s="276"/>
      <c r="AA70" s="277"/>
      <c r="AC70" s="38" t="s">
        <v>11</v>
      </c>
      <c r="AD70" s="38" t="str">
        <f t="shared" si="0"/>
        <v>/</v>
      </c>
    </row>
    <row r="71" spans="1:30" ht="25.5" customHeight="1">
      <c r="A71" s="361" t="s">
        <v>37</v>
      </c>
      <c r="B71" s="278" t="s">
        <v>162</v>
      </c>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row>
    <row r="72" spans="1:30" ht="20.100000000000001" customHeight="1" thickBot="1">
      <c r="A72" s="362"/>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row>
    <row r="73" spans="1:30" ht="17.100000000000001" customHeight="1">
      <c r="A73" s="468" t="s">
        <v>163</v>
      </c>
      <c r="B73" s="469"/>
      <c r="C73" s="469"/>
      <c r="D73" s="470" t="s">
        <v>28</v>
      </c>
      <c r="E73" s="471"/>
      <c r="F73" s="471"/>
      <c r="G73" s="471"/>
      <c r="H73" s="471"/>
      <c r="I73" s="471"/>
      <c r="J73" s="471"/>
      <c r="K73" s="471"/>
      <c r="L73" s="471"/>
      <c r="M73" s="471"/>
      <c r="N73" s="492" t="s">
        <v>164</v>
      </c>
      <c r="O73" s="493"/>
      <c r="P73" s="493"/>
      <c r="Q73" s="493"/>
      <c r="R73" s="493"/>
      <c r="S73" s="493"/>
      <c r="T73" s="493"/>
      <c r="U73" s="493"/>
      <c r="V73" s="493"/>
      <c r="W73" s="493"/>
      <c r="X73" s="493"/>
      <c r="Y73" s="493"/>
      <c r="Z73" s="493"/>
      <c r="AA73" s="494"/>
    </row>
    <row r="74" spans="1:30" ht="17.100000000000001" customHeight="1">
      <c r="A74" s="96"/>
      <c r="B74" s="97" t="s">
        <v>27</v>
      </c>
      <c r="C74" s="97"/>
      <c r="D74" s="472" t="s">
        <v>29</v>
      </c>
      <c r="E74" s="473"/>
      <c r="F74" s="473"/>
      <c r="G74" s="473"/>
      <c r="H74" s="473"/>
      <c r="I74" s="473"/>
      <c r="J74" s="473"/>
      <c r="K74" s="473"/>
      <c r="L74" s="473"/>
      <c r="M74" s="473"/>
      <c r="N74" s="495" t="s">
        <v>30</v>
      </c>
      <c r="O74" s="496"/>
      <c r="P74" s="496"/>
      <c r="Q74" s="496"/>
      <c r="R74" s="496"/>
      <c r="S74" s="496"/>
      <c r="T74" s="496"/>
      <c r="U74" s="496"/>
      <c r="V74" s="496"/>
      <c r="W74" s="496"/>
      <c r="X74" s="496"/>
      <c r="Y74" s="496"/>
      <c r="Z74" s="496"/>
      <c r="AA74" s="497"/>
    </row>
    <row r="75" spans="1:30" ht="20.100000000000001" customHeight="1">
      <c r="A75" s="255"/>
      <c r="B75" s="257" t="s">
        <v>9</v>
      </c>
      <c r="C75" s="334"/>
      <c r="D75" s="483"/>
      <c r="E75" s="484"/>
      <c r="F75" s="484"/>
      <c r="G75" s="484"/>
      <c r="H75" s="484"/>
      <c r="I75" s="484"/>
      <c r="J75" s="484"/>
      <c r="K75" s="484"/>
      <c r="L75" s="484"/>
      <c r="M75" s="485"/>
      <c r="N75" s="474"/>
      <c r="O75" s="475"/>
      <c r="P75" s="475"/>
      <c r="Q75" s="475"/>
      <c r="R75" s="475"/>
      <c r="S75" s="475"/>
      <c r="T75" s="475"/>
      <c r="U75" s="475"/>
      <c r="V75" s="475"/>
      <c r="W75" s="475"/>
      <c r="X75" s="475"/>
      <c r="Y75" s="475"/>
      <c r="Z75" s="475"/>
      <c r="AA75" s="476"/>
    </row>
    <row r="76" spans="1:30" ht="20.100000000000001" customHeight="1">
      <c r="A76" s="256"/>
      <c r="B76" s="258"/>
      <c r="C76" s="335"/>
      <c r="D76" s="486"/>
      <c r="E76" s="487"/>
      <c r="F76" s="487"/>
      <c r="G76" s="487"/>
      <c r="H76" s="487"/>
      <c r="I76" s="487"/>
      <c r="J76" s="487"/>
      <c r="K76" s="487"/>
      <c r="L76" s="487"/>
      <c r="M76" s="488"/>
      <c r="N76" s="477"/>
      <c r="O76" s="478"/>
      <c r="P76" s="478"/>
      <c r="Q76" s="478"/>
      <c r="R76" s="478"/>
      <c r="S76" s="478"/>
      <c r="T76" s="478"/>
      <c r="U76" s="478"/>
      <c r="V76" s="478"/>
      <c r="W76" s="478"/>
      <c r="X76" s="478"/>
      <c r="Y76" s="478"/>
      <c r="Z76" s="478"/>
      <c r="AA76" s="479"/>
    </row>
    <row r="77" spans="1:30" ht="20.100000000000001" customHeight="1">
      <c r="A77" s="255"/>
      <c r="B77" s="257" t="s">
        <v>9</v>
      </c>
      <c r="C77" s="334"/>
      <c r="D77" s="483"/>
      <c r="E77" s="484"/>
      <c r="F77" s="484"/>
      <c r="G77" s="484"/>
      <c r="H77" s="484"/>
      <c r="I77" s="484"/>
      <c r="J77" s="484"/>
      <c r="K77" s="484"/>
      <c r="L77" s="484"/>
      <c r="M77" s="485"/>
      <c r="N77" s="474"/>
      <c r="O77" s="475"/>
      <c r="P77" s="475"/>
      <c r="Q77" s="475"/>
      <c r="R77" s="475"/>
      <c r="S77" s="475"/>
      <c r="T77" s="475"/>
      <c r="U77" s="475"/>
      <c r="V77" s="475"/>
      <c r="W77" s="475"/>
      <c r="X77" s="475"/>
      <c r="Y77" s="475"/>
      <c r="Z77" s="475"/>
      <c r="AA77" s="476"/>
    </row>
    <row r="78" spans="1:30" ht="20.100000000000001" customHeight="1">
      <c r="A78" s="256"/>
      <c r="B78" s="258"/>
      <c r="C78" s="335"/>
      <c r="D78" s="486"/>
      <c r="E78" s="487"/>
      <c r="F78" s="487"/>
      <c r="G78" s="487"/>
      <c r="H78" s="487"/>
      <c r="I78" s="487"/>
      <c r="J78" s="487"/>
      <c r="K78" s="487"/>
      <c r="L78" s="487"/>
      <c r="M78" s="488"/>
      <c r="N78" s="477"/>
      <c r="O78" s="478"/>
      <c r="P78" s="478"/>
      <c r="Q78" s="478"/>
      <c r="R78" s="478"/>
      <c r="S78" s="478"/>
      <c r="T78" s="478"/>
      <c r="U78" s="478"/>
      <c r="V78" s="478"/>
      <c r="W78" s="478"/>
      <c r="X78" s="478"/>
      <c r="Y78" s="478"/>
      <c r="Z78" s="478"/>
      <c r="AA78" s="479"/>
    </row>
    <row r="79" spans="1:30" ht="20.100000000000001" customHeight="1">
      <c r="A79" s="255"/>
      <c r="B79" s="257" t="s">
        <v>9</v>
      </c>
      <c r="C79" s="334"/>
      <c r="D79" s="483"/>
      <c r="E79" s="484"/>
      <c r="F79" s="484"/>
      <c r="G79" s="484"/>
      <c r="H79" s="484"/>
      <c r="I79" s="484"/>
      <c r="J79" s="484"/>
      <c r="K79" s="484"/>
      <c r="L79" s="484"/>
      <c r="M79" s="485"/>
      <c r="N79" s="474"/>
      <c r="O79" s="475"/>
      <c r="P79" s="475"/>
      <c r="Q79" s="475"/>
      <c r="R79" s="475"/>
      <c r="S79" s="475"/>
      <c r="T79" s="475"/>
      <c r="U79" s="475"/>
      <c r="V79" s="475"/>
      <c r="W79" s="475"/>
      <c r="X79" s="475"/>
      <c r="Y79" s="475"/>
      <c r="Z79" s="475"/>
      <c r="AA79" s="476"/>
    </row>
    <row r="80" spans="1:30" ht="20.100000000000001" customHeight="1">
      <c r="A80" s="256"/>
      <c r="B80" s="258"/>
      <c r="C80" s="335"/>
      <c r="D80" s="486"/>
      <c r="E80" s="487"/>
      <c r="F80" s="487"/>
      <c r="G80" s="487"/>
      <c r="H80" s="487"/>
      <c r="I80" s="487"/>
      <c r="J80" s="487"/>
      <c r="K80" s="487"/>
      <c r="L80" s="487"/>
      <c r="M80" s="488"/>
      <c r="N80" s="477"/>
      <c r="O80" s="478"/>
      <c r="P80" s="478"/>
      <c r="Q80" s="478"/>
      <c r="R80" s="478"/>
      <c r="S80" s="478"/>
      <c r="T80" s="478"/>
      <c r="U80" s="478"/>
      <c r="V80" s="478"/>
      <c r="W80" s="478"/>
      <c r="X80" s="478"/>
      <c r="Y80" s="478"/>
      <c r="Z80" s="478"/>
      <c r="AA80" s="479"/>
    </row>
    <row r="81" spans="1:27" ht="20.100000000000001" customHeight="1">
      <c r="A81" s="255"/>
      <c r="B81" s="257" t="s">
        <v>9</v>
      </c>
      <c r="C81" s="334"/>
      <c r="D81" s="483"/>
      <c r="E81" s="484"/>
      <c r="F81" s="484"/>
      <c r="G81" s="484"/>
      <c r="H81" s="484"/>
      <c r="I81" s="484"/>
      <c r="J81" s="484"/>
      <c r="K81" s="484"/>
      <c r="L81" s="484"/>
      <c r="M81" s="485"/>
      <c r="N81" s="474"/>
      <c r="O81" s="475"/>
      <c r="P81" s="475"/>
      <c r="Q81" s="475"/>
      <c r="R81" s="475"/>
      <c r="S81" s="475"/>
      <c r="T81" s="475"/>
      <c r="U81" s="475"/>
      <c r="V81" s="475"/>
      <c r="W81" s="475"/>
      <c r="X81" s="475"/>
      <c r="Y81" s="475"/>
      <c r="Z81" s="475"/>
      <c r="AA81" s="476"/>
    </row>
    <row r="82" spans="1:27" ht="20.100000000000001" customHeight="1">
      <c r="A82" s="256"/>
      <c r="B82" s="258"/>
      <c r="C82" s="335"/>
      <c r="D82" s="486"/>
      <c r="E82" s="487"/>
      <c r="F82" s="487"/>
      <c r="G82" s="487"/>
      <c r="H82" s="487"/>
      <c r="I82" s="487"/>
      <c r="J82" s="487"/>
      <c r="K82" s="487"/>
      <c r="L82" s="487"/>
      <c r="M82" s="488"/>
      <c r="N82" s="477"/>
      <c r="O82" s="478"/>
      <c r="P82" s="478"/>
      <c r="Q82" s="478"/>
      <c r="R82" s="478"/>
      <c r="S82" s="478"/>
      <c r="T82" s="478"/>
      <c r="U82" s="478"/>
      <c r="V82" s="478"/>
      <c r="W82" s="478"/>
      <c r="X82" s="478"/>
      <c r="Y82" s="478"/>
      <c r="Z82" s="478"/>
      <c r="AA82" s="479"/>
    </row>
    <row r="83" spans="1:27" ht="20.100000000000001" customHeight="1">
      <c r="A83" s="255"/>
      <c r="B83" s="257" t="s">
        <v>9</v>
      </c>
      <c r="C83" s="334"/>
      <c r="D83" s="483"/>
      <c r="E83" s="484"/>
      <c r="F83" s="484"/>
      <c r="G83" s="484"/>
      <c r="H83" s="484"/>
      <c r="I83" s="484"/>
      <c r="J83" s="484"/>
      <c r="K83" s="484"/>
      <c r="L83" s="484"/>
      <c r="M83" s="485"/>
      <c r="N83" s="474"/>
      <c r="O83" s="475"/>
      <c r="P83" s="475"/>
      <c r="Q83" s="475"/>
      <c r="R83" s="475"/>
      <c r="S83" s="475"/>
      <c r="T83" s="475"/>
      <c r="U83" s="475"/>
      <c r="V83" s="475"/>
      <c r="W83" s="475"/>
      <c r="X83" s="475"/>
      <c r="Y83" s="475"/>
      <c r="Z83" s="475"/>
      <c r="AA83" s="476"/>
    </row>
    <row r="84" spans="1:27" ht="20.100000000000001" customHeight="1" thickBot="1">
      <c r="A84" s="498"/>
      <c r="B84" s="499"/>
      <c r="C84" s="467"/>
      <c r="D84" s="489"/>
      <c r="E84" s="490"/>
      <c r="F84" s="490"/>
      <c r="G84" s="490"/>
      <c r="H84" s="490"/>
      <c r="I84" s="490"/>
      <c r="J84" s="490"/>
      <c r="K84" s="490"/>
      <c r="L84" s="490"/>
      <c r="M84" s="491"/>
      <c r="N84" s="480"/>
      <c r="O84" s="481"/>
      <c r="P84" s="481"/>
      <c r="Q84" s="481"/>
      <c r="R84" s="481"/>
      <c r="S84" s="481"/>
      <c r="T84" s="481"/>
      <c r="U84" s="481"/>
      <c r="V84" s="481"/>
      <c r="W84" s="481"/>
      <c r="X84" s="481"/>
      <c r="Y84" s="481"/>
      <c r="Z84" s="481"/>
      <c r="AA84" s="482"/>
    </row>
    <row r="85" spans="1:27" ht="20.100000000000001" customHeight="1">
      <c r="A85" s="2"/>
      <c r="B85" s="2"/>
      <c r="C85" s="2"/>
      <c r="D85" s="2"/>
      <c r="E85" s="2"/>
      <c r="F85" s="2"/>
      <c r="G85" s="2"/>
      <c r="H85" s="2"/>
      <c r="I85" s="2"/>
      <c r="J85" s="2"/>
      <c r="K85" s="2"/>
      <c r="L85" s="2"/>
      <c r="M85" s="2"/>
      <c r="N85" s="2"/>
      <c r="O85" s="2"/>
      <c r="P85" s="2"/>
      <c r="Q85" s="2"/>
      <c r="R85" s="2"/>
      <c r="S85" s="2"/>
      <c r="T85" s="2"/>
      <c r="U85" s="2"/>
      <c r="V85" s="2"/>
      <c r="W85" s="2"/>
      <c r="X85" s="2"/>
      <c r="Y85" s="98"/>
      <c r="Z85" s="2"/>
      <c r="AA85" s="2"/>
    </row>
    <row r="86" spans="1:27" ht="20.100000000000001" customHeight="1"/>
    <row r="87" spans="1:27" ht="20.100000000000001" customHeight="1"/>
    <row r="88" spans="1:27" ht="20.100000000000001" customHeight="1"/>
    <row r="89" spans="1:27" ht="20.100000000000001" customHeight="1"/>
    <row r="90" spans="1:27" ht="20.100000000000001" customHeight="1"/>
    <row r="91" spans="1:27" ht="20.100000000000001" customHeight="1"/>
    <row r="92" spans="1:27" ht="20.100000000000001" customHeight="1"/>
    <row r="93" spans="1:27" ht="20.100000000000001" customHeight="1"/>
    <row r="94" spans="1:27" ht="20.100000000000001" customHeight="1"/>
    <row r="95" spans="1:27" ht="20.100000000000001" customHeight="1"/>
    <row r="96" spans="1:27" ht="20.100000000000001" customHeight="1"/>
    <row r="97" s="38" customFormat="1" ht="20.100000000000001" customHeight="1"/>
    <row r="98" s="38" customFormat="1" ht="20.100000000000001" customHeight="1"/>
  </sheetData>
  <sheetProtection algorithmName="SHA-512" hashValue="2itS/g9vmkS+O1k5EkmKTrsOCcPk+BHI/ciXx+1gXov+tzBe78l0oi1myqN33KDUdAYztrc7Ig4nhTmZP83p8g==" saltValue="G1Lqxmymk1o9+0z7re7rnw==" spinCount="100000" sheet="1" formatCells="0" selectLockedCells="1"/>
  <protectedRanges>
    <protectedRange sqref="A75:AA84" name="範囲3"/>
    <protectedRange sqref="D6 D8:U8 W10 N14:U14 D17:G17 I17:L17 M19 D20:J20 P20:T20 V20:AA20 K14:L14 I22:L22 D25:O25 T25:AA25 D10:U12 I6 S6 X6 Y10 E22:G22 N43 G14:H14 D23:AA24 Q15:U15 A14:C14 E14 D18:L19 O18:U19 M18:N18" name="範囲1"/>
    <protectedRange sqref="A29 I52:AA52 I54:AA54 I56:AA56 I58:AA58 I60:AA60 I62:AA62 E51:H70 B30:B32 B51:C70 C41 I64:AA70 A33 B34:B37 A38 B39:B41" name="範囲2"/>
  </protectedRanges>
  <mergeCells count="190">
    <mergeCell ref="M19:Q19"/>
    <mergeCell ref="U43:V43"/>
    <mergeCell ref="C79:C80"/>
    <mergeCell ref="C81:C82"/>
    <mergeCell ref="C83:C84"/>
    <mergeCell ref="A73:C73"/>
    <mergeCell ref="D73:M73"/>
    <mergeCell ref="D74:M74"/>
    <mergeCell ref="N75:AA76"/>
    <mergeCell ref="N77:AA78"/>
    <mergeCell ref="N79:AA80"/>
    <mergeCell ref="N81:AA82"/>
    <mergeCell ref="N83:AA84"/>
    <mergeCell ref="D75:M76"/>
    <mergeCell ref="D77:M78"/>
    <mergeCell ref="D79:M80"/>
    <mergeCell ref="D81:M82"/>
    <mergeCell ref="D83:M84"/>
    <mergeCell ref="N73:AA73"/>
    <mergeCell ref="N74:AA74"/>
    <mergeCell ref="A83:A84"/>
    <mergeCell ref="B83:B84"/>
    <mergeCell ref="A79:A80"/>
    <mergeCell ref="B79:B80"/>
    <mergeCell ref="A75:A76"/>
    <mergeCell ref="A77:A78"/>
    <mergeCell ref="C39:AA39"/>
    <mergeCell ref="A49:AA49"/>
    <mergeCell ref="A43:L43"/>
    <mergeCell ref="A2:AA2"/>
    <mergeCell ref="A3:AA3"/>
    <mergeCell ref="D9:L9"/>
    <mergeCell ref="M9:U9"/>
    <mergeCell ref="D11:U12"/>
    <mergeCell ref="M7:Q7"/>
    <mergeCell ref="D8:L8"/>
    <mergeCell ref="M8:U8"/>
    <mergeCell ref="V4:AA5"/>
    <mergeCell ref="R4:U4"/>
    <mergeCell ref="R5:U5"/>
    <mergeCell ref="W11:Z11"/>
    <mergeCell ref="D4:Q4"/>
    <mergeCell ref="A4:C4"/>
    <mergeCell ref="V8:AA8"/>
    <mergeCell ref="Y6:AA6"/>
    <mergeCell ref="S6:S7"/>
    <mergeCell ref="X6:X7"/>
    <mergeCell ref="V10:W10"/>
    <mergeCell ref="A7:C7"/>
    <mergeCell ref="A8:C8"/>
    <mergeCell ref="D5:Q5"/>
    <mergeCell ref="Z10:AA10"/>
    <mergeCell ref="V12:AA12"/>
    <mergeCell ref="K14:L14"/>
    <mergeCell ref="I14:J14"/>
    <mergeCell ref="A13:L13"/>
    <mergeCell ref="M13:U13"/>
    <mergeCell ref="A9:C10"/>
    <mergeCell ref="A11:C12"/>
    <mergeCell ref="A14:B14"/>
    <mergeCell ref="A5:C5"/>
    <mergeCell ref="A6:C6"/>
    <mergeCell ref="M6:Q6"/>
    <mergeCell ref="T6:U6"/>
    <mergeCell ref="V9:AA9"/>
    <mergeCell ref="D6:L6"/>
    <mergeCell ref="D7:L7"/>
    <mergeCell ref="A71:A72"/>
    <mergeCell ref="B59:C59"/>
    <mergeCell ref="B60:C60"/>
    <mergeCell ref="E68:F68"/>
    <mergeCell ref="I59:AA59"/>
    <mergeCell ref="I60:AA60"/>
    <mergeCell ref="V46:AA47"/>
    <mergeCell ref="E59:F59"/>
    <mergeCell ref="B51:C51"/>
    <mergeCell ref="B52:C52"/>
    <mergeCell ref="B53:C53"/>
    <mergeCell ref="B54:C54"/>
    <mergeCell ref="B55:C55"/>
    <mergeCell ref="B56:C56"/>
    <mergeCell ref="B57:C57"/>
    <mergeCell ref="I57:AA57"/>
    <mergeCell ref="I51:AA51"/>
    <mergeCell ref="G51:H52"/>
    <mergeCell ref="E51:F51"/>
    <mergeCell ref="E52:F52"/>
    <mergeCell ref="G50:H50"/>
    <mergeCell ref="I54:AA54"/>
    <mergeCell ref="E54:F54"/>
    <mergeCell ref="B70:C70"/>
    <mergeCell ref="A50:F50"/>
    <mergeCell ref="A18:E18"/>
    <mergeCell ref="E69:F69"/>
    <mergeCell ref="I65:AA66"/>
    <mergeCell ref="I52:AA52"/>
    <mergeCell ref="E53:F53"/>
    <mergeCell ref="G53:H54"/>
    <mergeCell ref="B65:C65"/>
    <mergeCell ref="B66:C66"/>
    <mergeCell ref="B67:C67"/>
    <mergeCell ref="B68:C68"/>
    <mergeCell ref="B69:C69"/>
    <mergeCell ref="B63:C63"/>
    <mergeCell ref="B64:C64"/>
    <mergeCell ref="I53:AA53"/>
    <mergeCell ref="I55:AA55"/>
    <mergeCell ref="I61:AA61"/>
    <mergeCell ref="T31:AA31"/>
    <mergeCell ref="T34:AA34"/>
    <mergeCell ref="C30:AA30"/>
    <mergeCell ref="C31:S31"/>
    <mergeCell ref="C32:AA32"/>
    <mergeCell ref="C34:S34"/>
    <mergeCell ref="C35:AA35"/>
    <mergeCell ref="G55:H56"/>
    <mergeCell ref="G63:H64"/>
    <mergeCell ref="B61:C61"/>
    <mergeCell ref="B62:C62"/>
    <mergeCell ref="B58:C58"/>
    <mergeCell ref="E70:F70"/>
    <mergeCell ref="I67:AA68"/>
    <mergeCell ref="B77:B78"/>
    <mergeCell ref="B75:B76"/>
    <mergeCell ref="E55:F55"/>
    <mergeCell ref="E56:F56"/>
    <mergeCell ref="I56:AA56"/>
    <mergeCell ref="C75:C76"/>
    <mergeCell ref="C77:C78"/>
    <mergeCell ref="A16:U16"/>
    <mergeCell ref="M14:U15"/>
    <mergeCell ref="D10:L10"/>
    <mergeCell ref="M10:U10"/>
    <mergeCell ref="C40:AA40"/>
    <mergeCell ref="B33:AA33"/>
    <mergeCell ref="B38:AA38"/>
    <mergeCell ref="I50:AA50"/>
    <mergeCell ref="R46:U46"/>
    <mergeCell ref="R47:U47"/>
    <mergeCell ref="A15:J15"/>
    <mergeCell ref="A19:E19"/>
    <mergeCell ref="G14:H14"/>
    <mergeCell ref="E14:F14"/>
    <mergeCell ref="C14:D14"/>
    <mergeCell ref="F18:AA18"/>
    <mergeCell ref="A17:E17"/>
    <mergeCell ref="F17:U17"/>
    <mergeCell ref="A26:AA26"/>
    <mergeCell ref="B29:AA29"/>
    <mergeCell ref="A25:E25"/>
    <mergeCell ref="A81:A82"/>
    <mergeCell ref="B81:B82"/>
    <mergeCell ref="G59:H60"/>
    <mergeCell ref="G65:H66"/>
    <mergeCell ref="I62:AA62"/>
    <mergeCell ref="I58:AA58"/>
    <mergeCell ref="G57:H58"/>
    <mergeCell ref="G69:H70"/>
    <mergeCell ref="E66:F66"/>
    <mergeCell ref="E67:F67"/>
    <mergeCell ref="E61:F61"/>
    <mergeCell ref="E62:F62"/>
    <mergeCell ref="G67:H68"/>
    <mergeCell ref="E64:F64"/>
    <mergeCell ref="G61:H62"/>
    <mergeCell ref="I69:AA70"/>
    <mergeCell ref="E60:F60"/>
    <mergeCell ref="E63:F63"/>
    <mergeCell ref="E65:F65"/>
    <mergeCell ref="B71:AA72"/>
    <mergeCell ref="E57:F57"/>
    <mergeCell ref="E58:F58"/>
    <mergeCell ref="I63:AA63"/>
    <mergeCell ref="I64:AA64"/>
    <mergeCell ref="J37:O37"/>
    <mergeCell ref="F25:P25"/>
    <mergeCell ref="F24:AA24"/>
    <mergeCell ref="F22:AA22"/>
    <mergeCell ref="F23:AA23"/>
    <mergeCell ref="A20:E20"/>
    <mergeCell ref="F20:M20"/>
    <mergeCell ref="A23:E23"/>
    <mergeCell ref="A24:E24"/>
    <mergeCell ref="A22:E22"/>
    <mergeCell ref="Q25:T25"/>
    <mergeCell ref="U25:AA25"/>
    <mergeCell ref="A21:AA21"/>
    <mergeCell ref="I36:I37"/>
    <mergeCell ref="P36:P37"/>
    <mergeCell ref="U36:U37"/>
  </mergeCells>
  <phoneticPr fontId="1"/>
  <conditionalFormatting sqref="A29">
    <cfRule type="expression" dxfId="21" priority="26">
      <formula>AND($A$29=FALSE,$B$31=TRUE)</formula>
    </cfRule>
    <cfRule type="expression" dxfId="20" priority="27">
      <formula>AND($A$29=FALSE,$B$30=TRUE)</formula>
    </cfRule>
  </conditionalFormatting>
  <conditionalFormatting sqref="A33">
    <cfRule type="expression" dxfId="19" priority="1">
      <formula>AND($A$33=FALSE,$B$34=TRUE)</formula>
    </cfRule>
    <cfRule type="expression" dxfId="18" priority="22">
      <formula>AND($A$33=FALSE,$B$35=TRUE)</formula>
    </cfRule>
  </conditionalFormatting>
  <conditionalFormatting sqref="A38">
    <cfRule type="expression" dxfId="17" priority="13">
      <formula>AND($A$38=FALSE,$B$39=TRUE)</formula>
    </cfRule>
    <cfRule type="expression" dxfId="16" priority="14">
      <formula>AND($A$38=FALSE,$B$40=TRUE)</formula>
    </cfRule>
  </conditionalFormatting>
  <conditionalFormatting sqref="B30 B32">
    <cfRule type="expression" dxfId="15" priority="4">
      <formula>AND($B$30=TRUE,$B$32=TRUE)</formula>
    </cfRule>
  </conditionalFormatting>
  <conditionalFormatting sqref="B30:B31">
    <cfRule type="expression" dxfId="14" priority="29">
      <formula>AND($B$30=TRUE,$B$31=TRUE)</formula>
    </cfRule>
  </conditionalFormatting>
  <conditionalFormatting sqref="B30:B32">
    <cfRule type="expression" dxfId="13" priority="136" stopIfTrue="1">
      <formula>AND($A$29=TRUE,$B$30=FALSE,$B$31=FALSE,$B$32=FALSE)</formula>
    </cfRule>
  </conditionalFormatting>
  <conditionalFormatting sqref="B31:B32">
    <cfRule type="expression" dxfId="12" priority="28">
      <formula>AND($B$31=TRUE,$B$32=TRUE)</formula>
    </cfRule>
  </conditionalFormatting>
  <conditionalFormatting sqref="B34:B35">
    <cfRule type="expression" dxfId="11" priority="2">
      <formula>AND($B$34=TRUE,$B$35=TRUE)</formula>
    </cfRule>
    <cfRule type="expression" dxfId="10" priority="145" stopIfTrue="1">
      <formula>AND($A$33=TRUE,$B$34=FALSE,$B$35=FALSE)</formula>
    </cfRule>
  </conditionalFormatting>
  <conditionalFormatting sqref="B39:B40">
    <cfRule type="expression" dxfId="9" priority="9">
      <formula>AND($B$39=TRUE,$B$40=TRUE)</formula>
    </cfRule>
    <cfRule type="expression" dxfId="8" priority="12" stopIfTrue="1">
      <formula>AND($A$38=TRUE,$B$39=FALSE,$B$40=FALSE)</formula>
    </cfRule>
  </conditionalFormatting>
  <conditionalFormatting sqref="I36:I37 P36:P37 U36:U37">
    <cfRule type="expression" dxfId="7" priority="57" stopIfTrue="1">
      <formula>AND($B$35=TRUE,$I$36=FALSE,$P$36=FALSE,$U$36=FALSE)</formula>
    </cfRule>
  </conditionalFormatting>
  <conditionalFormatting sqref="I36:I37 P36:P37">
    <cfRule type="expression" dxfId="6" priority="7">
      <formula>AND($I$36=TRUE,$P$36=TRUE)</formula>
    </cfRule>
  </conditionalFormatting>
  <conditionalFormatting sqref="I36:I37 U36:U37">
    <cfRule type="expression" dxfId="5" priority="3">
      <formula>AND($I$36=TRUE,$U$36=TRUE)</formula>
    </cfRule>
  </conditionalFormatting>
  <conditionalFormatting sqref="N43 U43">
    <cfRule type="expression" dxfId="4" priority="32">
      <formula>AND($N$43=TRUE,$U$43=TRUE)</formula>
    </cfRule>
  </conditionalFormatting>
  <conditionalFormatting sqref="P36:P37 U36:U37">
    <cfRule type="expression" dxfId="3" priority="6">
      <formula>AND($P$36=TRUE,$U$36=TRUE)</formula>
    </cfRule>
  </conditionalFormatting>
  <conditionalFormatting sqref="S6:S7 X6:X7">
    <cfRule type="expression" dxfId="2" priority="5">
      <formula>AND($S$6=TRUE,$X$6=TRUE)</formula>
    </cfRule>
  </conditionalFormatting>
  <conditionalFormatting sqref="V10:W10">
    <cfRule type="expression" dxfId="1" priority="34">
      <formula>$Y$10="■"</formula>
    </cfRule>
  </conditionalFormatting>
  <conditionalFormatting sqref="Y10">
    <cfRule type="expression" dxfId="0" priority="33">
      <formula>$V$10="■"</formula>
    </cfRule>
  </conditionalFormatting>
  <dataValidations disablePrompts="1" count="3">
    <dataValidation type="list" allowBlank="1" showInputMessage="1" showErrorMessage="1" sqref="E51:F70 E14:F14" xr:uid="{00000000-0002-0000-0100-000001000000}">
      <formula1>月</formula1>
    </dataValidation>
    <dataValidation type="list" allowBlank="1" showInputMessage="1" showErrorMessage="1" sqref="I14:J14 C83 C75 C77 C79 C81" xr:uid="{00000000-0002-0000-0100-000002000000}">
      <formula1>日</formula1>
    </dataValidation>
    <dataValidation type="list" allowBlank="1" showInputMessage="1" showErrorMessage="1" sqref="C1" xr:uid="{00000000-0002-0000-0100-000003000000}">
      <formula1>入学月</formula1>
    </dataValidation>
  </dataValidations>
  <pageMargins left="0.78740157480314965" right="0.78740157480314965" top="0.6692913385826772" bottom="0.51181102362204722" header="0.27559055118110237" footer="0.27559055118110237"/>
  <pageSetup paperSize="9" scale="92" orientation="portrait" r:id="rId1"/>
  <headerFooter alignWithMargins="0">
    <oddHeader xml:space="preserve">&amp;R&amp;"Times New Roman,太字"&amp;20Form 1&amp;"Century,太字"
</oddHeader>
    <oddFooter>&amp;C&amp;"ＭＳ Ｐゴシック,太字"&amp;9(&amp;"ＭＳ Ｐ明朝,太字"博士前期課程&amp;"ＭＳ Ｐゴシック,太字" / &amp;"Times New Roman,太字"Master's Program&amp;"ＭＳ Ｐゴシック,太字")</oddFooter>
  </headerFooter>
  <rowBreaks count="1" manualBreakCount="1">
    <brk id="4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222" r:id="rId4" name="Check Box 150">
              <controlPr defaultSize="0" autoFill="0" autoLine="0" autoPict="0">
                <anchor moveWithCells="1">
                  <from>
                    <xdr:col>23</xdr:col>
                    <xdr:colOff>66675</xdr:colOff>
                    <xdr:row>5</xdr:row>
                    <xdr:rowOff>38100</xdr:rowOff>
                  </from>
                  <to>
                    <xdr:col>24</xdr:col>
                    <xdr:colOff>0</xdr:colOff>
                    <xdr:row>6</xdr:row>
                    <xdr:rowOff>171450</xdr:rowOff>
                  </to>
                </anchor>
              </controlPr>
            </control>
          </mc:Choice>
        </mc:AlternateContent>
        <mc:AlternateContent xmlns:mc="http://schemas.openxmlformats.org/markup-compatibility/2006">
          <mc:Choice Requires="x14">
            <control shapeId="3226" r:id="rId5" name="Check Box 154">
              <controlPr defaultSize="0" autoFill="0" autoLine="0" autoPict="0">
                <anchor moveWithCells="1">
                  <from>
                    <xdr:col>21</xdr:col>
                    <xdr:colOff>66675</xdr:colOff>
                    <xdr:row>9</xdr:row>
                    <xdr:rowOff>28575</xdr:rowOff>
                  </from>
                  <to>
                    <xdr:col>23</xdr:col>
                    <xdr:colOff>19050</xdr:colOff>
                    <xdr:row>9</xdr:row>
                    <xdr:rowOff>352425</xdr:rowOff>
                  </to>
                </anchor>
              </controlPr>
            </control>
          </mc:Choice>
        </mc:AlternateContent>
        <mc:AlternateContent xmlns:mc="http://schemas.openxmlformats.org/markup-compatibility/2006">
          <mc:Choice Requires="x14">
            <control shapeId="3227" r:id="rId6" name="Check Box 155">
              <controlPr defaultSize="0" autoFill="0" autoLine="0" autoPict="0">
                <anchor moveWithCells="1">
                  <from>
                    <xdr:col>24</xdr:col>
                    <xdr:colOff>47625</xdr:colOff>
                    <xdr:row>9</xdr:row>
                    <xdr:rowOff>38100</xdr:rowOff>
                  </from>
                  <to>
                    <xdr:col>25</xdr:col>
                    <xdr:colOff>57150</xdr:colOff>
                    <xdr:row>9</xdr:row>
                    <xdr:rowOff>361950</xdr:rowOff>
                  </to>
                </anchor>
              </controlPr>
            </control>
          </mc:Choice>
        </mc:AlternateContent>
        <mc:AlternateContent xmlns:mc="http://schemas.openxmlformats.org/markup-compatibility/2006">
          <mc:Choice Requires="x14">
            <control shapeId="3229" r:id="rId7" name="Check Box 157">
              <controlPr defaultSize="0" autoFill="0" autoLine="0" autoPict="0">
                <anchor moveWithCells="1">
                  <from>
                    <xdr:col>1</xdr:col>
                    <xdr:colOff>85725</xdr:colOff>
                    <xdr:row>29</xdr:row>
                    <xdr:rowOff>180975</xdr:rowOff>
                  </from>
                  <to>
                    <xdr:col>2</xdr:col>
                    <xdr:colOff>19050</xdr:colOff>
                    <xdr:row>31</xdr:row>
                    <xdr:rowOff>47625</xdr:rowOff>
                  </to>
                </anchor>
              </controlPr>
            </control>
          </mc:Choice>
        </mc:AlternateContent>
        <mc:AlternateContent xmlns:mc="http://schemas.openxmlformats.org/markup-compatibility/2006">
          <mc:Choice Requires="x14">
            <control shapeId="3231" r:id="rId8" name="Check Box 159">
              <controlPr defaultSize="0" autoFill="0" autoLine="0" autoPict="0">
                <anchor moveWithCells="1">
                  <from>
                    <xdr:col>0</xdr:col>
                    <xdr:colOff>104775</xdr:colOff>
                    <xdr:row>27</xdr:row>
                    <xdr:rowOff>180975</xdr:rowOff>
                  </from>
                  <to>
                    <xdr:col>0</xdr:col>
                    <xdr:colOff>361950</xdr:colOff>
                    <xdr:row>29</xdr:row>
                    <xdr:rowOff>95250</xdr:rowOff>
                  </to>
                </anchor>
              </controlPr>
            </control>
          </mc:Choice>
        </mc:AlternateContent>
        <mc:AlternateContent xmlns:mc="http://schemas.openxmlformats.org/markup-compatibility/2006">
          <mc:Choice Requires="x14">
            <control shapeId="3234" r:id="rId9" name="Check Box 162">
              <controlPr defaultSize="0" autoFill="0" autoLine="0" autoPict="0">
                <anchor moveWithCells="1">
                  <from>
                    <xdr:col>1</xdr:col>
                    <xdr:colOff>85725</xdr:colOff>
                    <xdr:row>28</xdr:row>
                    <xdr:rowOff>247650</xdr:rowOff>
                  </from>
                  <to>
                    <xdr:col>2</xdr:col>
                    <xdr:colOff>19050</xdr:colOff>
                    <xdr:row>30</xdr:row>
                    <xdr:rowOff>57150</xdr:rowOff>
                  </to>
                </anchor>
              </controlPr>
            </control>
          </mc:Choice>
        </mc:AlternateContent>
        <mc:AlternateContent xmlns:mc="http://schemas.openxmlformats.org/markup-compatibility/2006">
          <mc:Choice Requires="x14">
            <control shapeId="3235" r:id="rId10" name="Check Box 163">
              <controlPr defaultSize="0" autoFill="0" autoLine="0" autoPict="0">
                <anchor moveWithCells="1">
                  <from>
                    <xdr:col>1</xdr:col>
                    <xdr:colOff>85725</xdr:colOff>
                    <xdr:row>30</xdr:row>
                    <xdr:rowOff>180975</xdr:rowOff>
                  </from>
                  <to>
                    <xdr:col>2</xdr:col>
                    <xdr:colOff>19050</xdr:colOff>
                    <xdr:row>32</xdr:row>
                    <xdr:rowOff>47625</xdr:rowOff>
                  </to>
                </anchor>
              </controlPr>
            </control>
          </mc:Choice>
        </mc:AlternateContent>
        <mc:AlternateContent xmlns:mc="http://schemas.openxmlformats.org/markup-compatibility/2006">
          <mc:Choice Requires="x14">
            <control shapeId="3239" r:id="rId11" name="Check Box 167">
              <controlPr defaultSize="0" autoFill="0" autoLine="0" autoPict="0">
                <anchor moveWithCells="1">
                  <from>
                    <xdr:col>0</xdr:col>
                    <xdr:colOff>104775</xdr:colOff>
                    <xdr:row>31</xdr:row>
                    <xdr:rowOff>142875</xdr:rowOff>
                  </from>
                  <to>
                    <xdr:col>0</xdr:col>
                    <xdr:colOff>361950</xdr:colOff>
                    <xdr:row>33</xdr:row>
                    <xdr:rowOff>95250</xdr:rowOff>
                  </to>
                </anchor>
              </controlPr>
            </control>
          </mc:Choice>
        </mc:AlternateContent>
        <mc:AlternateContent xmlns:mc="http://schemas.openxmlformats.org/markup-compatibility/2006">
          <mc:Choice Requires="x14">
            <control shapeId="3242" r:id="rId12" name="Check Box 170">
              <controlPr defaultSize="0" autoFill="0" autoLine="0" autoPict="0">
                <anchor moveWithCells="1">
                  <from>
                    <xdr:col>1</xdr:col>
                    <xdr:colOff>85725</xdr:colOff>
                    <xdr:row>33</xdr:row>
                    <xdr:rowOff>180975</xdr:rowOff>
                  </from>
                  <to>
                    <xdr:col>2</xdr:col>
                    <xdr:colOff>19050</xdr:colOff>
                    <xdr:row>37</xdr:row>
                    <xdr:rowOff>47625</xdr:rowOff>
                  </to>
                </anchor>
              </controlPr>
            </control>
          </mc:Choice>
        </mc:AlternateContent>
        <mc:AlternateContent xmlns:mc="http://schemas.openxmlformats.org/markup-compatibility/2006">
          <mc:Choice Requires="x14">
            <control shapeId="3243" r:id="rId13" name="Check Box 171">
              <controlPr defaultSize="0" autoFill="0" autoLine="0" autoPict="0">
                <anchor moveWithCells="1">
                  <from>
                    <xdr:col>1</xdr:col>
                    <xdr:colOff>85725</xdr:colOff>
                    <xdr:row>32</xdr:row>
                    <xdr:rowOff>247650</xdr:rowOff>
                  </from>
                  <to>
                    <xdr:col>2</xdr:col>
                    <xdr:colOff>19050</xdr:colOff>
                    <xdr:row>34</xdr:row>
                    <xdr:rowOff>57150</xdr:rowOff>
                  </to>
                </anchor>
              </controlPr>
            </control>
          </mc:Choice>
        </mc:AlternateContent>
        <mc:AlternateContent xmlns:mc="http://schemas.openxmlformats.org/markup-compatibility/2006">
          <mc:Choice Requires="x14">
            <control shapeId="3245" r:id="rId14" name="Check Box 173">
              <controlPr defaultSize="0" autoFill="0" autoLine="0" autoPict="0">
                <anchor moveWithCells="1">
                  <from>
                    <xdr:col>0</xdr:col>
                    <xdr:colOff>123825</xdr:colOff>
                    <xdr:row>34</xdr:row>
                    <xdr:rowOff>152400</xdr:rowOff>
                  </from>
                  <to>
                    <xdr:col>0</xdr:col>
                    <xdr:colOff>381000</xdr:colOff>
                    <xdr:row>38</xdr:row>
                    <xdr:rowOff>114300</xdr:rowOff>
                  </to>
                </anchor>
              </controlPr>
            </control>
          </mc:Choice>
        </mc:AlternateContent>
        <mc:AlternateContent xmlns:mc="http://schemas.openxmlformats.org/markup-compatibility/2006">
          <mc:Choice Requires="x14">
            <control shapeId="3246" r:id="rId15" name="Check Box 174">
              <controlPr defaultSize="0" autoFill="0" autoLine="0" autoPict="0">
                <anchor moveWithCells="1">
                  <from>
                    <xdr:col>1</xdr:col>
                    <xdr:colOff>85725</xdr:colOff>
                    <xdr:row>38</xdr:row>
                    <xdr:rowOff>180975</xdr:rowOff>
                  </from>
                  <to>
                    <xdr:col>2</xdr:col>
                    <xdr:colOff>19050</xdr:colOff>
                    <xdr:row>40</xdr:row>
                    <xdr:rowOff>47625</xdr:rowOff>
                  </to>
                </anchor>
              </controlPr>
            </control>
          </mc:Choice>
        </mc:AlternateContent>
        <mc:AlternateContent xmlns:mc="http://schemas.openxmlformats.org/markup-compatibility/2006">
          <mc:Choice Requires="x14">
            <control shapeId="3247" r:id="rId16" name="Check Box 175">
              <controlPr defaultSize="0" autoFill="0" autoLine="0" autoPict="0">
                <anchor moveWithCells="1">
                  <from>
                    <xdr:col>1</xdr:col>
                    <xdr:colOff>85725</xdr:colOff>
                    <xdr:row>37</xdr:row>
                    <xdr:rowOff>247650</xdr:rowOff>
                  </from>
                  <to>
                    <xdr:col>2</xdr:col>
                    <xdr:colOff>19050</xdr:colOff>
                    <xdr:row>39</xdr:row>
                    <xdr:rowOff>57150</xdr:rowOff>
                  </to>
                </anchor>
              </controlPr>
            </control>
          </mc:Choice>
        </mc:AlternateContent>
        <mc:AlternateContent xmlns:mc="http://schemas.openxmlformats.org/markup-compatibility/2006">
          <mc:Choice Requires="x14">
            <control shapeId="3249" r:id="rId17" name="Check Box 177">
              <controlPr defaultSize="0" autoFill="0" autoLine="0" autoPict="0">
                <anchor moveWithCells="1">
                  <from>
                    <xdr:col>13</xdr:col>
                    <xdr:colOff>57150</xdr:colOff>
                    <xdr:row>42</xdr:row>
                    <xdr:rowOff>47625</xdr:rowOff>
                  </from>
                  <to>
                    <xdr:col>14</xdr:col>
                    <xdr:colOff>85725</xdr:colOff>
                    <xdr:row>42</xdr:row>
                    <xdr:rowOff>323850</xdr:rowOff>
                  </to>
                </anchor>
              </controlPr>
            </control>
          </mc:Choice>
        </mc:AlternateContent>
        <mc:AlternateContent xmlns:mc="http://schemas.openxmlformats.org/markup-compatibility/2006">
          <mc:Choice Requires="x14">
            <control shapeId="3250" r:id="rId18" name="Check Box 178">
              <controlPr defaultSize="0" autoFill="0" autoLine="0" autoPict="0">
                <anchor moveWithCells="1">
                  <from>
                    <xdr:col>20</xdr:col>
                    <xdr:colOff>133350</xdr:colOff>
                    <xdr:row>42</xdr:row>
                    <xdr:rowOff>28575</xdr:rowOff>
                  </from>
                  <to>
                    <xdr:col>22</xdr:col>
                    <xdr:colOff>66675</xdr:colOff>
                    <xdr:row>42</xdr:row>
                    <xdr:rowOff>352425</xdr:rowOff>
                  </to>
                </anchor>
              </controlPr>
            </control>
          </mc:Choice>
        </mc:AlternateContent>
        <mc:AlternateContent xmlns:mc="http://schemas.openxmlformats.org/markup-compatibility/2006">
          <mc:Choice Requires="x14">
            <control shapeId="3221" r:id="rId19" name="Check Box 149">
              <controlPr defaultSize="0" autoFill="0" autoLine="0" autoPict="0">
                <anchor moveWithCells="1">
                  <from>
                    <xdr:col>18</xdr:col>
                    <xdr:colOff>9525</xdr:colOff>
                    <xdr:row>5</xdr:row>
                    <xdr:rowOff>38100</xdr:rowOff>
                  </from>
                  <to>
                    <xdr:col>19</xdr:col>
                    <xdr:colOff>19050</xdr:colOff>
                    <xdr:row>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45"/>
  <sheetViews>
    <sheetView showGridLines="0" view="pageBreakPreview" zoomScaleNormal="100" zoomScaleSheetLayoutView="100" workbookViewId="0">
      <selection activeCell="Y10" sqref="Y10"/>
    </sheetView>
  </sheetViews>
  <sheetFormatPr defaultRowHeight="15" customHeight="1"/>
  <cols>
    <col min="1" max="1" width="2.5" style="111" customWidth="1"/>
    <col min="2" max="3" width="4.375" style="111" customWidth="1"/>
    <col min="4" max="12" width="3.625" style="111" customWidth="1"/>
    <col min="13" max="14" width="5" style="111" customWidth="1"/>
    <col min="15" max="15" width="3.625" style="111" customWidth="1"/>
    <col min="16" max="16" width="1.625" style="111" customWidth="1"/>
    <col min="17" max="17" width="4.875" style="111" customWidth="1"/>
    <col min="18" max="18" width="2.75" style="111" customWidth="1"/>
    <col min="19" max="19" width="3.125" style="111" customWidth="1"/>
    <col min="20" max="20" width="3.625" style="111" customWidth="1"/>
    <col min="21" max="21" width="3" style="111" customWidth="1"/>
    <col min="22" max="22" width="3.625" style="111" customWidth="1"/>
    <col min="23" max="23" width="10.75" style="111" customWidth="1"/>
    <col min="24" max="24" width="1.25" style="111" customWidth="1"/>
    <col min="25" max="25" width="4.75" style="111" customWidth="1"/>
    <col min="26" max="26" width="4" style="111" customWidth="1"/>
    <col min="27" max="27" width="10.625" style="111" customWidth="1"/>
    <col min="28" max="16384" width="9" style="111"/>
  </cols>
  <sheetData>
    <row r="1" spans="1:28" s="38" customFormat="1" ht="15" customHeight="1">
      <c r="A1" s="521" t="str">
        <f>Form1!A1&amp;"年度"&amp;Form1!C1&amp;"入学・"&amp;IF(Form1!C1="4月",Form1!A1,Form1!A1+1)&amp;"年度"&amp;IF(Form1!C1="4月","10月","4月")&amp;" 入学 北九州市立大学大学院 国際環境工学研究科（博士前期課程)受験票"</f>
        <v>2024年度10月入学・2025年度4月 入学 北九州市立大学大学院 国際環境工学研究科（博士前期課程)受験票</v>
      </c>
      <c r="B1" s="521"/>
      <c r="C1" s="521"/>
      <c r="D1" s="521"/>
      <c r="E1" s="521"/>
      <c r="F1" s="521"/>
      <c r="G1" s="521"/>
      <c r="H1" s="521"/>
      <c r="I1" s="521"/>
      <c r="J1" s="521"/>
      <c r="K1" s="521"/>
      <c r="L1" s="521"/>
      <c r="M1" s="521"/>
      <c r="N1" s="521"/>
      <c r="O1" s="521"/>
      <c r="P1" s="521"/>
      <c r="Q1" s="521"/>
      <c r="R1" s="521"/>
      <c r="S1" s="521"/>
      <c r="T1" s="521"/>
      <c r="U1" s="521"/>
      <c r="V1" s="521"/>
      <c r="W1" s="521"/>
      <c r="X1" s="521"/>
      <c r="Y1" s="103"/>
      <c r="Z1" s="103"/>
    </row>
    <row r="2" spans="1:28" s="38" customFormat="1" ht="18" customHeight="1">
      <c r="A2" s="422" t="str">
        <f>Form1!A2</f>
        <v xml:space="preserve">October 2024 Enrollment or April 2025 Enrollment ；Graduate School of Environmental Engineering, </v>
      </c>
      <c r="B2" s="422"/>
      <c r="C2" s="422"/>
      <c r="D2" s="422"/>
      <c r="E2" s="422"/>
      <c r="F2" s="422"/>
      <c r="G2" s="422"/>
      <c r="H2" s="422"/>
      <c r="I2" s="422"/>
      <c r="J2" s="422"/>
      <c r="K2" s="422"/>
      <c r="L2" s="422"/>
      <c r="M2" s="422"/>
      <c r="N2" s="422"/>
      <c r="O2" s="422"/>
      <c r="P2" s="422"/>
      <c r="Q2" s="422"/>
      <c r="R2" s="422"/>
      <c r="S2" s="422"/>
      <c r="T2" s="422"/>
      <c r="U2" s="422"/>
      <c r="V2" s="422"/>
      <c r="W2" s="422"/>
      <c r="X2" s="113"/>
      <c r="Y2" s="104"/>
      <c r="Z2" s="104"/>
      <c r="AB2" s="39"/>
    </row>
    <row r="3" spans="1:28" s="106" customFormat="1" ht="15.75" customHeight="1" thickBot="1">
      <c r="A3" s="423" t="s">
        <v>59</v>
      </c>
      <c r="B3" s="423"/>
      <c r="C3" s="423"/>
      <c r="D3" s="423"/>
      <c r="E3" s="423"/>
      <c r="F3" s="423"/>
      <c r="G3" s="423"/>
      <c r="H3" s="423"/>
      <c r="I3" s="423"/>
      <c r="J3" s="423"/>
      <c r="K3" s="423"/>
      <c r="L3" s="423"/>
      <c r="M3" s="423"/>
      <c r="N3" s="423"/>
      <c r="O3" s="423"/>
      <c r="P3" s="423"/>
      <c r="Q3" s="423"/>
      <c r="R3" s="423"/>
      <c r="S3" s="423"/>
      <c r="T3" s="423"/>
      <c r="U3" s="423"/>
      <c r="V3" s="423"/>
      <c r="W3" s="423"/>
      <c r="X3" s="423"/>
      <c r="Y3" s="105"/>
      <c r="Z3" s="105"/>
      <c r="AB3" s="107"/>
    </row>
    <row r="4" spans="1:28" s="38" customFormat="1" ht="38.1" customHeight="1" thickBot="1">
      <c r="A4" s="1"/>
      <c r="B4" s="530" t="s">
        <v>165</v>
      </c>
      <c r="C4" s="531"/>
      <c r="D4" s="531"/>
      <c r="E4" s="531"/>
      <c r="F4" s="532"/>
      <c r="G4" s="533" t="s">
        <v>80</v>
      </c>
      <c r="H4" s="534"/>
      <c r="I4" s="534"/>
      <c r="J4" s="534"/>
      <c r="K4" s="534"/>
      <c r="L4" s="534"/>
      <c r="M4" s="534"/>
      <c r="N4" s="534"/>
      <c r="O4" s="534"/>
      <c r="P4" s="534"/>
      <c r="Q4" s="535"/>
      <c r="R4" s="536" t="s">
        <v>169</v>
      </c>
      <c r="S4" s="537"/>
      <c r="T4" s="537"/>
      <c r="U4" s="538"/>
      <c r="V4" s="547" t="s">
        <v>12</v>
      </c>
      <c r="W4" s="548"/>
      <c r="X4" s="1"/>
    </row>
    <row r="5" spans="1:28" s="38" customFormat="1" ht="38.25" customHeight="1">
      <c r="A5" s="1"/>
      <c r="B5" s="549" t="s">
        <v>166</v>
      </c>
      <c r="C5" s="550"/>
      <c r="D5" s="550"/>
      <c r="E5" s="550"/>
      <c r="F5" s="551"/>
      <c r="G5" s="541" t="s">
        <v>84</v>
      </c>
      <c r="H5" s="542"/>
      <c r="I5" s="542"/>
      <c r="J5" s="542"/>
      <c r="K5" s="542"/>
      <c r="L5" s="542"/>
      <c r="M5" s="543"/>
      <c r="N5" s="539" t="s">
        <v>45</v>
      </c>
      <c r="O5" s="540"/>
      <c r="P5" s="540"/>
      <c r="Q5" s="540"/>
      <c r="R5" s="152"/>
      <c r="S5" s="153" t="str">
        <f>IF(Form1!S6=TRUE,"✓","")</f>
        <v/>
      </c>
      <c r="T5" s="527" t="s">
        <v>170</v>
      </c>
      <c r="U5" s="528"/>
      <c r="V5" s="153" t="str">
        <f>IF(Form1!X6=TRUE,"✓","")</f>
        <v/>
      </c>
      <c r="W5" s="154" t="s">
        <v>171</v>
      </c>
      <c r="X5" s="1"/>
    </row>
    <row r="6" spans="1:28" s="38" customFormat="1" ht="22.5" customHeight="1">
      <c r="A6" s="1"/>
      <c r="B6" s="590" t="s">
        <v>191</v>
      </c>
      <c r="C6" s="591"/>
      <c r="D6" s="591"/>
      <c r="E6" s="591"/>
      <c r="F6" s="592"/>
      <c r="G6" s="588" t="str">
        <f>IFERROR(Form1!$D$10&amp;" "&amp;Form1!$M$10,"")</f>
        <v xml:space="preserve"> </v>
      </c>
      <c r="H6" s="589"/>
      <c r="I6" s="589"/>
      <c r="J6" s="589"/>
      <c r="K6" s="589"/>
      <c r="L6" s="589"/>
      <c r="M6" s="589"/>
      <c r="N6" s="589"/>
      <c r="O6" s="589"/>
      <c r="P6" s="589"/>
      <c r="Q6" s="589"/>
      <c r="R6" s="589"/>
      <c r="S6" s="589"/>
      <c r="T6" s="589"/>
      <c r="U6" s="589"/>
      <c r="V6" s="589"/>
      <c r="W6" s="589"/>
      <c r="X6" s="217"/>
      <c r="Y6" s="1"/>
    </row>
    <row r="7" spans="1:28" s="38" customFormat="1" ht="22.5" customHeight="1">
      <c r="A7" s="1"/>
      <c r="B7" s="593" t="s">
        <v>192</v>
      </c>
      <c r="C7" s="594"/>
      <c r="D7" s="594"/>
      <c r="E7" s="594"/>
      <c r="F7" s="595"/>
      <c r="G7" s="552" t="str">
        <f>IFERROR(Form1!$D$11&amp;"","")</f>
        <v/>
      </c>
      <c r="H7" s="553"/>
      <c r="I7" s="553"/>
      <c r="J7" s="553"/>
      <c r="K7" s="553"/>
      <c r="L7" s="553"/>
      <c r="M7" s="553"/>
      <c r="N7" s="553"/>
      <c r="O7" s="553"/>
      <c r="P7" s="553"/>
      <c r="Q7" s="553"/>
      <c r="R7" s="553"/>
      <c r="S7" s="553"/>
      <c r="T7" s="553"/>
      <c r="U7" s="553"/>
      <c r="V7" s="553"/>
      <c r="W7" s="554"/>
      <c r="X7" s="218"/>
      <c r="Y7" s="1"/>
    </row>
    <row r="8" spans="1:28" s="38" customFormat="1" ht="23.1" customHeight="1">
      <c r="A8" s="1"/>
      <c r="B8" s="614" t="s">
        <v>167</v>
      </c>
      <c r="C8" s="567"/>
      <c r="D8" s="567"/>
      <c r="E8" s="567"/>
      <c r="F8" s="568"/>
      <c r="G8" s="544" t="str">
        <f>IF(Form1!$A$29=TRUE,Form1!$B$29,IF(Form1!$A$33=TRUE,Form1!$B$33,IF(Form1!$A$38=TRUE,Form1!$B$38,"")))</f>
        <v/>
      </c>
      <c r="H8" s="545"/>
      <c r="I8" s="545"/>
      <c r="J8" s="545"/>
      <c r="K8" s="545"/>
      <c r="L8" s="545"/>
      <c r="M8" s="545"/>
      <c r="N8" s="545"/>
      <c r="O8" s="545"/>
      <c r="P8" s="545"/>
      <c r="Q8" s="545"/>
      <c r="R8" s="545"/>
      <c r="S8" s="545"/>
      <c r="T8" s="545"/>
      <c r="U8" s="545"/>
      <c r="V8" s="545"/>
      <c r="W8" s="546"/>
      <c r="X8" s="216"/>
    </row>
    <row r="9" spans="1:28" s="38" customFormat="1" ht="23.1" customHeight="1">
      <c r="A9" s="1"/>
      <c r="B9" s="615" t="s">
        <v>168</v>
      </c>
      <c r="C9" s="616"/>
      <c r="D9" s="616"/>
      <c r="E9" s="616"/>
      <c r="F9" s="617"/>
      <c r="G9" s="552" t="str">
        <f>IF(Form1!$B$30=TRUE,Form1!C30,IF(Form1!$B$31=TRUE,Form1!$C$31,IF(Form1!$B$32=TRUE,Form1!$C$32,IF(Form1!$B$34=TRUE,Form1!$C$34,IF(Form1!$B$35=TRUE,Form1!$C$35,IF(Form1!$B$39=TRUE,Form1!$C$39,IF(Form1!$B$40=TRUE,Form1!$C$40,"")))))))</f>
        <v/>
      </c>
      <c r="H9" s="553"/>
      <c r="I9" s="553"/>
      <c r="J9" s="553"/>
      <c r="K9" s="553"/>
      <c r="L9" s="553"/>
      <c r="M9" s="553"/>
      <c r="N9" s="553"/>
      <c r="O9" s="553"/>
      <c r="P9" s="553"/>
      <c r="Q9" s="553"/>
      <c r="R9" s="553"/>
      <c r="S9" s="553"/>
      <c r="T9" s="553"/>
      <c r="U9" s="553"/>
      <c r="V9" s="553"/>
      <c r="W9" s="554"/>
      <c r="X9" s="1"/>
    </row>
    <row r="10" spans="1:28" s="38" customFormat="1" ht="21.95" customHeight="1">
      <c r="A10" s="1"/>
      <c r="B10" s="524" t="s">
        <v>110</v>
      </c>
      <c r="C10" s="525"/>
      <c r="D10" s="525"/>
      <c r="E10" s="525"/>
      <c r="F10" s="526"/>
      <c r="G10" s="515" t="str">
        <f>IF(Form1!N43=TRUE,"✓","")</f>
        <v/>
      </c>
      <c r="H10" s="514" t="s">
        <v>111</v>
      </c>
      <c r="I10" s="514"/>
      <c r="J10" s="514"/>
      <c r="K10" s="502" t="str">
        <f>IF(Form1!U43=TRUE,"✓","")</f>
        <v/>
      </c>
      <c r="L10" s="514" t="s">
        <v>113</v>
      </c>
      <c r="M10" s="529"/>
      <c r="N10" s="504"/>
      <c r="O10" s="505"/>
      <c r="P10" s="505"/>
      <c r="Q10" s="505"/>
      <c r="R10" s="505"/>
      <c r="S10" s="522"/>
      <c r="T10" s="522"/>
      <c r="U10" s="522"/>
      <c r="V10" s="522"/>
      <c r="W10" s="523"/>
      <c r="X10" s="1"/>
    </row>
    <row r="11" spans="1:28" s="38" customFormat="1" ht="21.95" customHeight="1" thickBot="1">
      <c r="A11" s="1"/>
      <c r="B11" s="517" t="s">
        <v>109</v>
      </c>
      <c r="C11" s="518"/>
      <c r="D11" s="518"/>
      <c r="E11" s="518"/>
      <c r="F11" s="519"/>
      <c r="G11" s="516"/>
      <c r="H11" s="520" t="s">
        <v>112</v>
      </c>
      <c r="I11" s="520"/>
      <c r="J11" s="520"/>
      <c r="K11" s="503"/>
      <c r="L11" s="520" t="s">
        <v>114</v>
      </c>
      <c r="M11" s="622"/>
      <c r="N11" s="506"/>
      <c r="O11" s="507"/>
      <c r="P11" s="507"/>
      <c r="Q11" s="507"/>
      <c r="R11" s="507"/>
      <c r="S11" s="500"/>
      <c r="T11" s="500"/>
      <c r="U11" s="500"/>
      <c r="V11" s="500"/>
      <c r="W11" s="501"/>
      <c r="X11" s="1"/>
    </row>
    <row r="12" spans="1:28" s="38" customFormat="1" ht="8.25" customHeight="1">
      <c r="A12" s="1"/>
      <c r="B12" s="155"/>
      <c r="C12" s="155"/>
      <c r="D12" s="155"/>
      <c r="E12" s="155"/>
      <c r="F12" s="155"/>
      <c r="G12" s="1"/>
      <c r="H12" s="1"/>
      <c r="I12" s="156"/>
      <c r="J12" s="52"/>
      <c r="K12" s="52"/>
      <c r="L12" s="52"/>
      <c r="M12" s="52"/>
      <c r="N12" s="52"/>
      <c r="O12" s="1"/>
      <c r="P12" s="157"/>
      <c r="Q12" s="157"/>
      <c r="R12" s="156"/>
      <c r="S12" s="52"/>
      <c r="T12" s="36"/>
      <c r="U12" s="36"/>
      <c r="V12" s="36"/>
      <c r="W12" s="36"/>
      <c r="X12" s="1"/>
    </row>
    <row r="13" spans="1:28" s="43" customFormat="1" ht="15" customHeight="1">
      <c r="A13" s="91"/>
      <c r="B13" s="508" t="s">
        <v>46</v>
      </c>
      <c r="C13" s="509"/>
      <c r="D13" s="509"/>
      <c r="E13" s="509"/>
      <c r="F13" s="510"/>
      <c r="G13" s="603">
        <v>45473</v>
      </c>
      <c r="H13" s="604"/>
      <c r="I13" s="604"/>
      <c r="J13" s="604"/>
      <c r="K13" s="604"/>
      <c r="L13" s="604"/>
      <c r="M13" s="604"/>
      <c r="N13" s="605"/>
      <c r="O13" s="596" t="s">
        <v>132</v>
      </c>
      <c r="P13" s="597"/>
      <c r="Q13" s="597"/>
      <c r="R13" s="597"/>
      <c r="S13" s="597"/>
      <c r="T13" s="597"/>
      <c r="U13" s="597"/>
      <c r="V13" s="597"/>
      <c r="W13" s="598"/>
      <c r="X13" s="91"/>
    </row>
    <row r="14" spans="1:28" s="43" customFormat="1" ht="15" customHeight="1">
      <c r="A14" s="91"/>
      <c r="B14" s="511"/>
      <c r="C14" s="512"/>
      <c r="D14" s="512"/>
      <c r="E14" s="512"/>
      <c r="F14" s="513"/>
      <c r="G14" s="623" t="str">
        <f>TEXT(G13,"mmmm d ([$-409]aaa), yyyy")</f>
        <v>June 30 (Sun), 2024</v>
      </c>
      <c r="H14" s="624"/>
      <c r="I14" s="624"/>
      <c r="J14" s="624"/>
      <c r="K14" s="624"/>
      <c r="L14" s="624"/>
      <c r="M14" s="624"/>
      <c r="N14" s="625"/>
      <c r="O14" s="599"/>
      <c r="P14" s="599"/>
      <c r="Q14" s="599"/>
      <c r="R14" s="599"/>
      <c r="S14" s="599"/>
      <c r="T14" s="599"/>
      <c r="U14" s="599"/>
      <c r="V14" s="599"/>
      <c r="W14" s="600"/>
      <c r="X14" s="91"/>
    </row>
    <row r="15" spans="1:28" s="43" customFormat="1" ht="24.95" customHeight="1">
      <c r="A15" s="91"/>
      <c r="B15" s="618" t="s">
        <v>47</v>
      </c>
      <c r="C15" s="619"/>
      <c r="D15" s="619"/>
      <c r="E15" s="619"/>
      <c r="F15" s="620"/>
      <c r="G15" s="606" t="s">
        <v>40</v>
      </c>
      <c r="H15" s="607"/>
      <c r="I15" s="621" t="str">
        <f>IFERROR(VLOOKUP(G9,試験開始時間!$A$3:$D$9,4,FALSE),"：")</f>
        <v>：</v>
      </c>
      <c r="J15" s="621"/>
      <c r="K15" s="621"/>
      <c r="L15" s="621"/>
      <c r="M15" s="621"/>
      <c r="N15" s="158" t="s">
        <v>42</v>
      </c>
      <c r="O15" s="599"/>
      <c r="P15" s="599"/>
      <c r="Q15" s="599"/>
      <c r="R15" s="599"/>
      <c r="S15" s="599"/>
      <c r="T15" s="599"/>
      <c r="U15" s="599"/>
      <c r="V15" s="599"/>
      <c r="W15" s="600"/>
      <c r="X15" s="91"/>
    </row>
    <row r="16" spans="1:28" s="43" customFormat="1" ht="24.95" customHeight="1">
      <c r="A16" s="91"/>
      <c r="B16" s="610" t="s">
        <v>48</v>
      </c>
      <c r="C16" s="611"/>
      <c r="D16" s="611"/>
      <c r="E16" s="611"/>
      <c r="F16" s="612"/>
      <c r="G16" s="608" t="s">
        <v>41</v>
      </c>
      <c r="H16" s="609"/>
      <c r="I16" s="613" t="str">
        <f>IFERROR(VLOOKUP(G9,試験開始時間!$A$3:$D$9,3,FALSE),"：")</f>
        <v>：</v>
      </c>
      <c r="J16" s="613"/>
      <c r="K16" s="613"/>
      <c r="L16" s="613"/>
      <c r="M16" s="613"/>
      <c r="N16" s="159" t="s">
        <v>43</v>
      </c>
      <c r="O16" s="601"/>
      <c r="P16" s="601"/>
      <c r="Q16" s="601"/>
      <c r="R16" s="601"/>
      <c r="S16" s="601"/>
      <c r="T16" s="601"/>
      <c r="U16" s="601"/>
      <c r="V16" s="601"/>
      <c r="W16" s="602"/>
      <c r="X16" s="91"/>
    </row>
    <row r="17" spans="1:24" s="43" customFormat="1" ht="30" customHeight="1">
      <c r="A17" s="91"/>
      <c r="B17" s="581" t="s">
        <v>83</v>
      </c>
      <c r="C17" s="582"/>
      <c r="D17" s="582"/>
      <c r="E17" s="582"/>
      <c r="F17" s="583"/>
      <c r="G17" s="584" t="s">
        <v>82</v>
      </c>
      <c r="H17" s="585"/>
      <c r="I17" s="585"/>
      <c r="J17" s="585"/>
      <c r="K17" s="585"/>
      <c r="L17" s="585"/>
      <c r="M17" s="585"/>
      <c r="N17" s="585"/>
      <c r="O17" s="585"/>
      <c r="P17" s="585"/>
      <c r="Q17" s="585"/>
      <c r="R17" s="585"/>
      <c r="S17" s="585"/>
      <c r="T17" s="585"/>
      <c r="U17" s="585"/>
      <c r="V17" s="585"/>
      <c r="W17" s="586"/>
      <c r="X17" s="91"/>
    </row>
    <row r="18" spans="1:24" s="38" customFormat="1" ht="15" customHeight="1">
      <c r="A18" s="1"/>
      <c r="B18" s="160"/>
      <c r="C18" s="64"/>
      <c r="D18" s="161"/>
      <c r="E18" s="162"/>
      <c r="F18" s="163"/>
      <c r="G18" s="163"/>
      <c r="H18" s="163"/>
      <c r="I18" s="163"/>
      <c r="J18" s="163"/>
      <c r="K18" s="163"/>
      <c r="L18" s="163"/>
      <c r="M18" s="163"/>
      <c r="N18" s="163"/>
      <c r="O18" s="163"/>
      <c r="P18" s="163"/>
      <c r="Q18" s="164"/>
      <c r="R18" s="164"/>
      <c r="S18" s="164"/>
      <c r="T18" s="164"/>
      <c r="U18" s="164"/>
      <c r="V18" s="164"/>
      <c r="W18" s="164"/>
      <c r="X18" s="1"/>
    </row>
    <row r="19" spans="1:24" s="38" customFormat="1" ht="15" customHeight="1">
      <c r="A19" s="1"/>
      <c r="B19" s="165" t="s">
        <v>31</v>
      </c>
      <c r="C19" s="166" t="s">
        <v>32</v>
      </c>
      <c r="D19" s="162"/>
      <c r="E19" s="162"/>
      <c r="F19" s="163"/>
      <c r="G19" s="163"/>
      <c r="H19" s="163"/>
      <c r="I19" s="163"/>
      <c r="J19" s="163"/>
      <c r="K19" s="163"/>
      <c r="L19" s="163"/>
      <c r="M19" s="163"/>
      <c r="N19" s="163"/>
      <c r="O19" s="163"/>
      <c r="P19" s="163"/>
      <c r="Q19" s="164"/>
      <c r="R19" s="164"/>
      <c r="S19" s="164"/>
      <c r="T19" s="164"/>
      <c r="U19" s="164"/>
      <c r="V19" s="164"/>
      <c r="W19" s="164"/>
      <c r="X19" s="1"/>
    </row>
    <row r="20" spans="1:24" s="38" customFormat="1" ht="15" customHeight="1">
      <c r="A20" s="1"/>
      <c r="B20" s="167"/>
      <c r="C20" s="168" t="s">
        <v>6</v>
      </c>
      <c r="D20" s="169"/>
      <c r="E20" s="169"/>
      <c r="F20" s="169"/>
      <c r="G20" s="169"/>
      <c r="H20" s="169"/>
      <c r="I20" s="169"/>
      <c r="J20" s="169"/>
      <c r="K20" s="169"/>
      <c r="L20" s="169"/>
      <c r="M20" s="169"/>
      <c r="N20" s="169"/>
      <c r="O20" s="169"/>
      <c r="P20" s="169"/>
      <c r="Q20" s="169"/>
      <c r="R20" s="170"/>
      <c r="S20" s="170"/>
      <c r="T20" s="171"/>
      <c r="U20" s="172"/>
      <c r="V20" s="172"/>
      <c r="W20" s="164"/>
      <c r="X20" s="1"/>
    </row>
    <row r="21" spans="1:24" s="38" customFormat="1" ht="19.5" customHeight="1">
      <c r="A21" s="1"/>
      <c r="B21" s="173" t="s">
        <v>123</v>
      </c>
      <c r="C21" s="174"/>
      <c r="D21" s="174"/>
      <c r="E21" s="174"/>
      <c r="F21" s="175"/>
      <c r="G21" s="176"/>
      <c r="H21" s="176"/>
      <c r="I21" s="176"/>
      <c r="J21" s="176"/>
      <c r="K21" s="176"/>
      <c r="L21" s="176"/>
      <c r="M21" s="176"/>
      <c r="N21" s="176"/>
      <c r="O21" s="176"/>
      <c r="P21" s="176"/>
      <c r="Q21" s="176"/>
      <c r="R21" s="176"/>
      <c r="S21" s="176"/>
      <c r="T21" s="176"/>
      <c r="U21" s="176"/>
      <c r="V21" s="177"/>
      <c r="W21" s="114"/>
      <c r="X21" s="1"/>
    </row>
    <row r="22" spans="1:24" s="38" customFormat="1" ht="12.75" customHeight="1">
      <c r="A22" s="1"/>
      <c r="B22" s="178" t="s">
        <v>5</v>
      </c>
      <c r="C22" s="179" t="s">
        <v>172</v>
      </c>
      <c r="D22" s="180"/>
      <c r="E22" s="180"/>
      <c r="F22" s="1"/>
      <c r="G22" s="1"/>
      <c r="H22" s="1"/>
      <c r="I22" s="1"/>
      <c r="J22" s="1"/>
      <c r="K22" s="1"/>
      <c r="L22" s="1"/>
      <c r="M22" s="1"/>
      <c r="N22" s="1"/>
      <c r="O22" s="1"/>
      <c r="P22" s="1"/>
      <c r="Q22" s="1"/>
      <c r="R22" s="1"/>
      <c r="S22" s="1"/>
      <c r="T22" s="1"/>
      <c r="U22" s="1"/>
      <c r="V22" s="172"/>
      <c r="W22" s="1"/>
      <c r="X22" s="1"/>
    </row>
    <row r="23" spans="1:24" s="38" customFormat="1" ht="30" customHeight="1">
      <c r="A23" s="1"/>
      <c r="B23" s="181"/>
      <c r="C23" s="587" t="s">
        <v>122</v>
      </c>
      <c r="D23" s="587"/>
      <c r="E23" s="587"/>
      <c r="F23" s="587"/>
      <c r="G23" s="587"/>
      <c r="H23" s="587"/>
      <c r="I23" s="587"/>
      <c r="J23" s="587"/>
      <c r="K23" s="587"/>
      <c r="L23" s="587"/>
      <c r="M23" s="587"/>
      <c r="N23" s="587"/>
      <c r="O23" s="587"/>
      <c r="P23" s="587"/>
      <c r="Q23" s="587"/>
      <c r="R23" s="587"/>
      <c r="S23" s="587"/>
      <c r="T23" s="587"/>
      <c r="U23" s="587"/>
      <c r="V23" s="587"/>
      <c r="W23" s="587"/>
      <c r="X23" s="587"/>
    </row>
    <row r="24" spans="1:24" s="109" customFormat="1" ht="15" customHeight="1">
      <c r="A24" s="115"/>
      <c r="B24" s="115"/>
      <c r="C24" s="115"/>
      <c r="D24" s="115"/>
      <c r="E24" s="115"/>
      <c r="F24" s="115"/>
      <c r="G24" s="115"/>
      <c r="H24" s="115"/>
      <c r="I24" s="115"/>
      <c r="J24" s="182"/>
      <c r="K24" s="182"/>
      <c r="L24" s="183"/>
      <c r="M24" s="182"/>
      <c r="N24" s="182"/>
      <c r="O24" s="115"/>
      <c r="P24" s="115"/>
      <c r="Q24" s="115"/>
      <c r="R24" s="115"/>
      <c r="S24" s="115"/>
      <c r="T24" s="115"/>
      <c r="U24" s="564" t="s">
        <v>33</v>
      </c>
      <c r="V24" s="564"/>
      <c r="W24" s="564"/>
      <c r="X24" s="564"/>
    </row>
    <row r="25" spans="1:24" s="109" customFormat="1" ht="15" customHeight="1">
      <c r="A25" s="116"/>
      <c r="B25" s="116"/>
      <c r="C25" s="116"/>
      <c r="D25" s="116"/>
      <c r="E25" s="116"/>
      <c r="F25" s="116"/>
      <c r="G25" s="116"/>
      <c r="H25" s="116"/>
      <c r="I25" s="184"/>
      <c r="J25" s="184"/>
      <c r="K25" s="184"/>
      <c r="L25" s="185"/>
      <c r="M25" s="184"/>
      <c r="N25" s="184"/>
      <c r="O25" s="116"/>
      <c r="P25" s="116"/>
      <c r="Q25" s="116"/>
      <c r="R25" s="116"/>
      <c r="S25" s="116"/>
      <c r="T25" s="116"/>
      <c r="U25" s="565"/>
      <c r="V25" s="565"/>
      <c r="W25" s="565"/>
      <c r="X25" s="565"/>
    </row>
    <row r="26" spans="1:24" s="109" customFormat="1" ht="15" customHeight="1">
      <c r="A26" s="116"/>
      <c r="B26" s="186" t="s">
        <v>124</v>
      </c>
      <c r="C26" s="65"/>
      <c r="D26" s="116"/>
      <c r="E26" s="116"/>
      <c r="F26" s="116"/>
      <c r="G26" s="187"/>
      <c r="H26" s="116"/>
      <c r="I26" s="184"/>
      <c r="J26" s="188"/>
      <c r="K26" s="188"/>
      <c r="L26" s="189"/>
      <c r="M26" s="184"/>
      <c r="N26" s="190" t="s">
        <v>129</v>
      </c>
      <c r="O26" s="116"/>
      <c r="P26" s="116"/>
      <c r="Q26" s="116"/>
      <c r="R26" s="116"/>
      <c r="S26" s="116"/>
      <c r="T26" s="188"/>
      <c r="U26" s="188"/>
      <c r="V26" s="188"/>
      <c r="W26" s="188"/>
      <c r="X26" s="116"/>
    </row>
    <row r="27" spans="1:24" s="109" customFormat="1" ht="35.25" customHeight="1">
      <c r="A27" s="117"/>
      <c r="B27" s="578"/>
      <c r="C27" s="578"/>
      <c r="D27" s="578"/>
      <c r="E27" s="578"/>
      <c r="F27" s="578"/>
      <c r="G27" s="578"/>
      <c r="H27" s="578"/>
      <c r="I27" s="578"/>
      <c r="J27" s="578"/>
      <c r="K27" s="191"/>
      <c r="L27" s="192"/>
      <c r="M27" s="117"/>
      <c r="N27" s="566" t="s">
        <v>130</v>
      </c>
      <c r="O27" s="567"/>
      <c r="P27" s="568"/>
      <c r="Q27" s="558" t="str">
        <f>IF(G8="","",G8)</f>
        <v/>
      </c>
      <c r="R27" s="559"/>
      <c r="S27" s="559"/>
      <c r="T27" s="559"/>
      <c r="U27" s="559"/>
      <c r="V27" s="559"/>
      <c r="W27" s="560"/>
      <c r="X27" s="116"/>
    </row>
    <row r="28" spans="1:24" s="109" customFormat="1" ht="40.5" customHeight="1">
      <c r="A28" s="116"/>
      <c r="B28" s="576" t="s">
        <v>125</v>
      </c>
      <c r="C28" s="578"/>
      <c r="D28" s="578"/>
      <c r="E28" s="578"/>
      <c r="F28" s="578"/>
      <c r="G28" s="578"/>
      <c r="H28" s="578"/>
      <c r="I28" s="578"/>
      <c r="J28" s="578"/>
      <c r="K28" s="579"/>
      <c r="L28" s="580"/>
      <c r="M28" s="117"/>
      <c r="N28" s="569" t="s">
        <v>49</v>
      </c>
      <c r="O28" s="570"/>
      <c r="P28" s="571"/>
      <c r="Q28" s="561" t="str">
        <f>IF(G9="","",G9)</f>
        <v/>
      </c>
      <c r="R28" s="562"/>
      <c r="S28" s="562"/>
      <c r="T28" s="562"/>
      <c r="U28" s="562"/>
      <c r="V28" s="562"/>
      <c r="W28" s="563"/>
      <c r="X28" s="116"/>
    </row>
    <row r="29" spans="1:24" s="109" customFormat="1" ht="15" customHeight="1">
      <c r="A29" s="116"/>
      <c r="B29" s="116"/>
      <c r="C29" s="193"/>
      <c r="D29" s="191"/>
      <c r="E29" s="191"/>
      <c r="F29" s="191"/>
      <c r="G29" s="194"/>
      <c r="H29" s="191"/>
      <c r="I29" s="191"/>
      <c r="J29" s="191"/>
      <c r="K29" s="191"/>
      <c r="L29" s="192"/>
      <c r="M29" s="117"/>
      <c r="N29" s="195"/>
      <c r="O29" s="116"/>
      <c r="P29" s="116"/>
      <c r="Q29" s="116"/>
      <c r="R29" s="116"/>
      <c r="S29" s="116"/>
      <c r="T29" s="117"/>
      <c r="U29" s="117"/>
      <c r="V29" s="117"/>
      <c r="W29" s="196"/>
      <c r="X29" s="116"/>
    </row>
    <row r="30" spans="1:24" s="109" customFormat="1" ht="15" customHeight="1">
      <c r="A30" s="116"/>
      <c r="B30" s="576" t="s">
        <v>126</v>
      </c>
      <c r="C30" s="576"/>
      <c r="D30" s="576"/>
      <c r="E30" s="576"/>
      <c r="F30" s="576"/>
      <c r="G30" s="576"/>
      <c r="H30" s="576"/>
      <c r="I30" s="576"/>
      <c r="J30" s="576"/>
      <c r="K30" s="576"/>
      <c r="L30" s="577"/>
      <c r="M30" s="117"/>
      <c r="N30" s="195"/>
      <c r="O30" s="116"/>
      <c r="P30" s="116"/>
      <c r="Q30" s="116"/>
      <c r="R30" s="116"/>
      <c r="S30" s="116"/>
      <c r="T30" s="117"/>
      <c r="U30" s="117"/>
      <c r="V30" s="117"/>
      <c r="W30" s="196"/>
      <c r="X30" s="116"/>
    </row>
    <row r="31" spans="1:24" s="109" customFormat="1" ht="15" customHeight="1">
      <c r="A31" s="116"/>
      <c r="B31" s="576"/>
      <c r="C31" s="576"/>
      <c r="D31" s="576"/>
      <c r="E31" s="576"/>
      <c r="F31" s="576"/>
      <c r="G31" s="576"/>
      <c r="H31" s="576"/>
      <c r="I31" s="576"/>
      <c r="J31" s="576"/>
      <c r="K31" s="576"/>
      <c r="L31" s="577"/>
      <c r="M31" s="117"/>
      <c r="N31" s="195"/>
      <c r="O31" s="116"/>
      <c r="P31" s="116"/>
      <c r="Q31" s="116"/>
      <c r="R31" s="116"/>
      <c r="S31" s="116"/>
      <c r="T31" s="117"/>
      <c r="U31" s="117"/>
      <c r="V31" s="117"/>
      <c r="W31" s="196"/>
      <c r="X31" s="116"/>
    </row>
    <row r="32" spans="1:24" s="109" customFormat="1" ht="15" customHeight="1">
      <c r="A32" s="116"/>
      <c r="B32" s="116"/>
      <c r="C32" s="191"/>
      <c r="D32" s="191"/>
      <c r="E32" s="191"/>
      <c r="F32" s="191"/>
      <c r="G32" s="194"/>
      <c r="H32" s="191"/>
      <c r="I32" s="191"/>
      <c r="J32" s="191"/>
      <c r="K32" s="191"/>
      <c r="L32" s="192"/>
      <c r="M32" s="117"/>
      <c r="N32" s="195"/>
      <c r="O32" s="116"/>
      <c r="P32" s="116"/>
      <c r="Q32" s="116"/>
      <c r="R32" s="116"/>
      <c r="S32" s="116"/>
      <c r="T32" s="117"/>
      <c r="U32" s="117"/>
      <c r="V32" s="117"/>
      <c r="W32" s="196"/>
      <c r="X32" s="116"/>
    </row>
    <row r="33" spans="1:24" s="109" customFormat="1" ht="15" customHeight="1">
      <c r="A33" s="116"/>
      <c r="B33" s="197" t="s">
        <v>50</v>
      </c>
      <c r="C33" s="191"/>
      <c r="D33" s="191"/>
      <c r="E33" s="191"/>
      <c r="F33" s="191"/>
      <c r="G33" s="194"/>
      <c r="H33" s="191"/>
      <c r="I33" s="191"/>
      <c r="J33" s="191"/>
      <c r="K33" s="191"/>
      <c r="L33" s="192"/>
      <c r="M33" s="117"/>
      <c r="N33" s="195"/>
      <c r="O33" s="116"/>
      <c r="P33" s="116"/>
      <c r="Q33" s="116"/>
      <c r="R33" s="116"/>
      <c r="S33" s="116"/>
      <c r="T33" s="117"/>
      <c r="U33" s="117"/>
      <c r="V33" s="117"/>
      <c r="W33" s="196"/>
      <c r="X33" s="116"/>
    </row>
    <row r="34" spans="1:24" s="109" customFormat="1" ht="15" customHeight="1">
      <c r="A34" s="116"/>
      <c r="B34" s="53" t="s">
        <v>51</v>
      </c>
      <c r="C34" s="191"/>
      <c r="D34" s="191"/>
      <c r="E34" s="191"/>
      <c r="F34" s="191"/>
      <c r="G34" s="194"/>
      <c r="H34" s="191"/>
      <c r="I34" s="191"/>
      <c r="J34" s="191"/>
      <c r="K34" s="191"/>
      <c r="L34" s="192"/>
      <c r="M34" s="117"/>
      <c r="N34" s="195"/>
      <c r="O34" s="116"/>
      <c r="P34" s="116"/>
      <c r="Q34" s="116"/>
      <c r="R34" s="116"/>
      <c r="S34" s="116"/>
      <c r="T34" s="117"/>
      <c r="U34" s="117"/>
      <c r="V34" s="117"/>
      <c r="W34" s="196"/>
      <c r="X34" s="116"/>
    </row>
    <row r="35" spans="1:24" s="109" customFormat="1" ht="15" customHeight="1">
      <c r="A35" s="116"/>
      <c r="B35" s="116"/>
      <c r="C35" s="191"/>
      <c r="D35" s="191"/>
      <c r="E35" s="191"/>
      <c r="F35" s="191"/>
      <c r="G35" s="194"/>
      <c r="H35" s="191"/>
      <c r="I35" s="191"/>
      <c r="J35" s="191"/>
      <c r="K35" s="191"/>
      <c r="L35" s="192"/>
      <c r="M35" s="117"/>
      <c r="N35" s="195"/>
      <c r="O35" s="116"/>
      <c r="P35" s="116"/>
      <c r="Q35" s="116"/>
      <c r="R35" s="116"/>
      <c r="S35" s="116"/>
      <c r="T35" s="117"/>
      <c r="U35" s="117"/>
      <c r="V35" s="117"/>
      <c r="W35" s="196"/>
      <c r="X35" s="116"/>
    </row>
    <row r="36" spans="1:24" s="109" customFormat="1" ht="15" customHeight="1">
      <c r="A36" s="116"/>
      <c r="B36" s="118" t="s">
        <v>52</v>
      </c>
      <c r="C36" s="191"/>
      <c r="D36" s="191"/>
      <c r="E36" s="191"/>
      <c r="F36" s="191"/>
      <c r="G36" s="194"/>
      <c r="H36" s="191"/>
      <c r="I36" s="191"/>
      <c r="J36" s="191"/>
      <c r="K36" s="191"/>
      <c r="L36" s="192"/>
      <c r="M36" s="117"/>
      <c r="N36" s="195"/>
      <c r="O36" s="116"/>
      <c r="P36" s="116"/>
      <c r="Q36" s="91"/>
      <c r="R36" s="91"/>
      <c r="S36" s="198"/>
      <c r="T36" s="117"/>
      <c r="U36" s="117"/>
      <c r="V36" s="117"/>
      <c r="W36" s="196"/>
      <c r="X36" s="116"/>
    </row>
    <row r="37" spans="1:24" s="109" customFormat="1" ht="13.5" customHeight="1">
      <c r="A37" s="116"/>
      <c r="B37" s="53" t="s">
        <v>127</v>
      </c>
      <c r="C37" s="191"/>
      <c r="D37" s="191"/>
      <c r="E37" s="191"/>
      <c r="F37" s="191"/>
      <c r="G37" s="194"/>
      <c r="H37" s="191"/>
      <c r="I37" s="191"/>
      <c r="J37" s="191"/>
      <c r="K37" s="191"/>
      <c r="L37" s="192"/>
      <c r="M37" s="117"/>
      <c r="N37" s="195"/>
      <c r="O37" s="116"/>
      <c r="P37" s="116"/>
      <c r="Q37" s="91"/>
      <c r="R37" s="91"/>
      <c r="S37" s="198"/>
      <c r="T37" s="117"/>
      <c r="U37" s="117"/>
      <c r="V37" s="117"/>
      <c r="W37" s="196"/>
      <c r="X37" s="116"/>
    </row>
    <row r="38" spans="1:24" s="109" customFormat="1" ht="13.5" customHeight="1">
      <c r="A38" s="116"/>
      <c r="B38" s="53" t="s">
        <v>128</v>
      </c>
      <c r="C38" s="117"/>
      <c r="D38" s="117"/>
      <c r="E38" s="117"/>
      <c r="F38" s="117"/>
      <c r="G38" s="199"/>
      <c r="H38" s="117"/>
      <c r="I38" s="117"/>
      <c r="J38" s="117"/>
      <c r="K38" s="117"/>
      <c r="L38" s="200"/>
      <c r="M38" s="117"/>
      <c r="N38" s="195"/>
      <c r="O38" s="116"/>
      <c r="P38" s="116"/>
      <c r="Q38" s="91"/>
      <c r="R38" s="91"/>
      <c r="S38" s="198"/>
      <c r="T38" s="117"/>
      <c r="U38" s="117"/>
      <c r="V38" s="117"/>
      <c r="W38" s="196"/>
      <c r="X38" s="116"/>
    </row>
    <row r="39" spans="1:24" s="109" customFormat="1" ht="16.5" customHeight="1">
      <c r="A39" s="201"/>
      <c r="B39" s="117"/>
      <c r="C39" s="117"/>
      <c r="D39" s="117"/>
      <c r="E39" s="117"/>
      <c r="F39" s="117"/>
      <c r="G39" s="199"/>
      <c r="H39" s="117"/>
      <c r="I39" s="117"/>
      <c r="J39" s="117"/>
      <c r="K39" s="117"/>
      <c r="L39" s="200"/>
      <c r="M39" s="117"/>
      <c r="N39" s="195"/>
      <c r="O39" s="116"/>
      <c r="P39" s="116"/>
      <c r="Q39" s="91"/>
      <c r="R39" s="91"/>
      <c r="S39" s="198"/>
      <c r="T39" s="117"/>
      <c r="U39" s="117"/>
      <c r="V39" s="117"/>
      <c r="W39" s="196"/>
      <c r="X39" s="116"/>
    </row>
    <row r="40" spans="1:24" s="109" customFormat="1" ht="12" customHeight="1">
      <c r="A40" s="177"/>
      <c r="B40" s="177"/>
      <c r="C40" s="177"/>
      <c r="D40" s="177"/>
      <c r="E40" s="177"/>
      <c r="F40" s="177"/>
      <c r="G40" s="177"/>
      <c r="H40" s="177"/>
      <c r="I40" s="177"/>
      <c r="J40" s="177"/>
      <c r="K40" s="177"/>
      <c r="L40" s="202"/>
      <c r="M40" s="117"/>
      <c r="N40" s="195"/>
      <c r="O40" s="116"/>
      <c r="P40" s="116"/>
      <c r="Q40" s="91"/>
      <c r="R40" s="91"/>
      <c r="S40" s="198"/>
      <c r="T40" s="117"/>
      <c r="U40" s="117"/>
      <c r="V40" s="117"/>
      <c r="W40" s="196"/>
      <c r="X40" s="116"/>
    </row>
    <row r="41" spans="1:24" s="109" customFormat="1" ht="12.75" customHeight="1">
      <c r="A41" s="116"/>
      <c r="B41" s="116"/>
      <c r="C41" s="117"/>
      <c r="D41" s="117"/>
      <c r="E41" s="117"/>
      <c r="F41" s="117"/>
      <c r="G41" s="117"/>
      <c r="H41" s="117"/>
      <c r="I41" s="117"/>
      <c r="J41" s="117"/>
      <c r="K41" s="117"/>
      <c r="L41" s="200"/>
      <c r="M41" s="117"/>
      <c r="N41" s="195"/>
      <c r="O41" s="119"/>
      <c r="P41" s="116"/>
      <c r="Q41" s="574" t="str">
        <f>IFERROR(Form1!$D$10&amp;" "&amp;Form1!$M$10,"")</f>
        <v xml:space="preserve"> </v>
      </c>
      <c r="R41" s="574"/>
      <c r="S41" s="574"/>
      <c r="T41" s="574"/>
      <c r="U41" s="574"/>
      <c r="V41" s="574"/>
      <c r="W41" s="575"/>
      <c r="X41" s="116"/>
    </row>
    <row r="42" spans="1:24" s="109" customFormat="1" ht="15" customHeight="1">
      <c r="A42" s="116"/>
      <c r="B42" s="117"/>
      <c r="C42" s="117"/>
      <c r="D42" s="117"/>
      <c r="E42" s="117"/>
      <c r="F42" s="117"/>
      <c r="G42" s="117"/>
      <c r="H42" s="117"/>
      <c r="I42" s="117"/>
      <c r="J42" s="117"/>
      <c r="K42" s="117"/>
      <c r="L42" s="200"/>
      <c r="M42" s="117"/>
      <c r="N42" s="195"/>
      <c r="O42" s="203"/>
      <c r="P42" s="91"/>
      <c r="Q42" s="572" t="str">
        <f>IFERROR(Form1!$D$11&amp;"","")</f>
        <v/>
      </c>
      <c r="R42" s="572"/>
      <c r="S42" s="572"/>
      <c r="T42" s="572"/>
      <c r="U42" s="572"/>
      <c r="V42" s="572"/>
      <c r="W42" s="573"/>
      <c r="X42" s="116"/>
    </row>
    <row r="43" spans="1:24" s="109" customFormat="1" ht="15" customHeight="1">
      <c r="A43" s="116"/>
      <c r="B43" s="157"/>
      <c r="C43" s="157"/>
      <c r="D43" s="157"/>
      <c r="E43" s="116"/>
      <c r="F43" s="116"/>
      <c r="G43" s="116"/>
      <c r="H43" s="116"/>
      <c r="I43" s="116"/>
      <c r="J43" s="116"/>
      <c r="K43" s="116"/>
      <c r="L43" s="204"/>
      <c r="M43" s="157"/>
      <c r="N43" s="205"/>
      <c r="O43" s="157"/>
      <c r="P43" s="116"/>
      <c r="Q43" s="206"/>
      <c r="R43" s="206"/>
      <c r="S43" s="206"/>
      <c r="T43" s="206"/>
      <c r="U43" s="206"/>
      <c r="V43" s="206"/>
      <c r="W43" s="207"/>
      <c r="X43" s="116"/>
    </row>
    <row r="44" spans="1:24" s="109" customFormat="1" ht="33" customHeight="1" thickBot="1">
      <c r="A44" s="116"/>
      <c r="B44" s="116"/>
      <c r="C44" s="157"/>
      <c r="D44" s="157"/>
      <c r="E44" s="116"/>
      <c r="F44" s="116"/>
      <c r="G44" s="116"/>
      <c r="H44" s="116"/>
      <c r="I44" s="116"/>
      <c r="J44" s="116"/>
      <c r="K44" s="116"/>
      <c r="L44" s="204"/>
      <c r="M44" s="157"/>
      <c r="N44" s="555" t="s">
        <v>131</v>
      </c>
      <c r="O44" s="556"/>
      <c r="P44" s="556"/>
      <c r="Q44" s="557"/>
      <c r="R44" s="208" t="s">
        <v>12</v>
      </c>
      <c r="S44" s="209"/>
      <c r="T44" s="210"/>
      <c r="U44" s="210"/>
      <c r="V44" s="210"/>
      <c r="W44" s="211"/>
      <c r="X44" s="116"/>
    </row>
    <row r="45" spans="1:24" s="109" customFormat="1" ht="15" customHeight="1" thickTop="1">
      <c r="A45" s="116"/>
      <c r="B45" s="157"/>
      <c r="C45" s="157"/>
      <c r="D45" s="157"/>
      <c r="E45" s="116"/>
      <c r="F45" s="116"/>
      <c r="G45" s="116"/>
      <c r="H45" s="116"/>
      <c r="I45" s="116"/>
      <c r="J45" s="116"/>
      <c r="K45" s="116"/>
      <c r="L45" s="204"/>
      <c r="M45" s="157"/>
      <c r="N45" s="157"/>
      <c r="O45" s="116"/>
      <c r="P45" s="212"/>
      <c r="Q45" s="116"/>
      <c r="R45" s="116"/>
      <c r="S45" s="116"/>
      <c r="T45" s="116"/>
      <c r="U45" s="116"/>
      <c r="V45" s="116"/>
      <c r="W45" s="116"/>
      <c r="X45" s="116"/>
    </row>
  </sheetData>
  <sheetProtection algorithmName="SHA-512" hashValue="Gv8tQCbRl7pMjNT0c5XXVOIzgdIQoB3R647PuqWzDg48o9CqWPIbXAt7H5w6dVO2lkOZBwSlWC/SovmPN5PoDw==" saltValue="mOc3o1NaHamPL9ePqpjLwA==" spinCount="100000" sheet="1" formatCells="0" selectLockedCells="1"/>
  <protectedRanges>
    <protectedRange sqref="G8:G11 K5 V5 H9:M9 S5 P9:W9 G5 K10:K11 I12 R12" name="範囲1"/>
    <protectedRange sqref="I14" name="範囲1_1"/>
    <protectedRange sqref="I13" name="範囲1_2"/>
    <protectedRange sqref="R13 R15:R16" name="範囲1_3"/>
    <protectedRange sqref="R14" name="範囲1_1_1"/>
    <protectedRange sqref="I17 R17" name="範囲1_4"/>
    <protectedRange sqref="G6:X7" name="範囲1_5"/>
  </protectedRanges>
  <mergeCells count="54">
    <mergeCell ref="G6:W6"/>
    <mergeCell ref="G7:W7"/>
    <mergeCell ref="B6:F6"/>
    <mergeCell ref="B7:F7"/>
    <mergeCell ref="O13:W16"/>
    <mergeCell ref="G13:N13"/>
    <mergeCell ref="G15:H15"/>
    <mergeCell ref="G16:H16"/>
    <mergeCell ref="B16:F16"/>
    <mergeCell ref="I16:M16"/>
    <mergeCell ref="B8:F8"/>
    <mergeCell ref="B9:F9"/>
    <mergeCell ref="B15:F15"/>
    <mergeCell ref="I15:M15"/>
    <mergeCell ref="L11:M11"/>
    <mergeCell ref="G14:N14"/>
    <mergeCell ref="B30:L31"/>
    <mergeCell ref="B28:L28"/>
    <mergeCell ref="B27:J27"/>
    <mergeCell ref="B17:F17"/>
    <mergeCell ref="G17:W17"/>
    <mergeCell ref="C23:X23"/>
    <mergeCell ref="N44:Q44"/>
    <mergeCell ref="Q27:W27"/>
    <mergeCell ref="Q28:W28"/>
    <mergeCell ref="U24:X25"/>
    <mergeCell ref="N27:P27"/>
    <mergeCell ref="N28:P28"/>
    <mergeCell ref="Q42:W42"/>
    <mergeCell ref="Q41:W41"/>
    <mergeCell ref="A1:X1"/>
    <mergeCell ref="S10:W10"/>
    <mergeCell ref="B10:F10"/>
    <mergeCell ref="T5:U5"/>
    <mergeCell ref="L10:M10"/>
    <mergeCell ref="B4:F4"/>
    <mergeCell ref="G4:Q4"/>
    <mergeCell ref="R4:U4"/>
    <mergeCell ref="N5:Q5"/>
    <mergeCell ref="G5:M5"/>
    <mergeCell ref="G8:W8"/>
    <mergeCell ref="V4:W4"/>
    <mergeCell ref="B5:F5"/>
    <mergeCell ref="G9:W9"/>
    <mergeCell ref="A2:W2"/>
    <mergeCell ref="A3:X3"/>
    <mergeCell ref="S11:W11"/>
    <mergeCell ref="K10:K11"/>
    <mergeCell ref="N10:R11"/>
    <mergeCell ref="B13:F14"/>
    <mergeCell ref="H10:J10"/>
    <mergeCell ref="G10:G11"/>
    <mergeCell ref="B11:F11"/>
    <mergeCell ref="H11:J11"/>
  </mergeCells>
  <phoneticPr fontId="1"/>
  <pageMargins left="0.78740157480314965" right="0.59055118110236227" top="0.6692913385826772" bottom="0.51181102362204722" header="0.27559055118110237" footer="0.27559055118110237"/>
  <pageSetup paperSize="9" scale="93" orientation="portrait" r:id="rId1"/>
  <headerFooter alignWithMargins="0">
    <oddHeader>&amp;R&amp;"Times New Roman,太字"&amp;20Form 2</oddHeader>
    <oddFooter>&amp;C&amp;"ＭＳ Ｐゴシック,太字"&amp;9(&amp;"ＭＳ Ｐ明朝,太字"博士前期課程&amp;"ＭＳ Ｐゴシック,太字" / &amp;"Times New Roman,太字"Master's Program&amp;"ＭＳ Ｐゴシック,太字")</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BCBE5-B469-4FB3-8FF1-7197C4DFD854}">
  <sheetPr codeName="Sheet5"/>
  <dimension ref="A1:AA40"/>
  <sheetViews>
    <sheetView showGridLines="0" showWhiteSpace="0" view="pageBreakPreview" zoomScaleNormal="100" zoomScaleSheetLayoutView="100" workbookViewId="0">
      <selection activeCell="E15" sqref="E15:L16"/>
    </sheetView>
  </sheetViews>
  <sheetFormatPr defaultRowHeight="13.5"/>
  <cols>
    <col min="1" max="3" width="3.625" style="100" customWidth="1"/>
    <col min="4" max="4" width="5.875" style="100" bestFit="1" customWidth="1"/>
    <col min="5" max="5" width="2.125" style="100" bestFit="1" customWidth="1"/>
    <col min="6" max="9" width="3.125" style="100" customWidth="1"/>
    <col min="10" max="12" width="3.625" style="100" customWidth="1"/>
    <col min="13" max="13" width="4" style="100" customWidth="1"/>
    <col min="14" max="14" width="4.875" style="100" customWidth="1"/>
    <col min="15" max="16" width="3.625" style="100" customWidth="1"/>
    <col min="17" max="17" width="4.875" style="100" customWidth="1"/>
    <col min="18" max="18" width="2.75" style="100" customWidth="1"/>
    <col min="19" max="22" width="3.625" style="100" customWidth="1"/>
    <col min="23" max="23" width="4.375" style="100" customWidth="1"/>
    <col min="24" max="24" width="3.625" style="100" customWidth="1"/>
    <col min="25" max="25" width="4.25" style="100" customWidth="1"/>
    <col min="26" max="26" width="10.625" style="100" customWidth="1"/>
    <col min="27" max="16384" width="9" style="100"/>
  </cols>
  <sheetData>
    <row r="1" spans="1:27" s="38" customFormat="1" ht="17.100000000000001" customHeight="1">
      <c r="A1" s="631" t="str">
        <f>Form1!A1&amp;"年度"&amp;Form1!C1&amp;"入学・"&amp;IF(Form1!C1="4月",Form1!A1,Form1!A1+1)&amp;"年度"&amp;IF(Form1!C1="4月","10月","4月")&amp;" 入学 北九州市立大学大学院 国際環境工学研究科（博士前期課程)宛名カード"</f>
        <v>2024年度10月入学・2025年度4月 入学 北九州市立大学大学院 国際環境工学研究科（博士前期課程)宛名カード</v>
      </c>
      <c r="B1" s="631"/>
      <c r="C1" s="631"/>
      <c r="D1" s="631"/>
      <c r="E1" s="631"/>
      <c r="F1" s="631"/>
      <c r="G1" s="631"/>
      <c r="H1" s="631"/>
      <c r="I1" s="631"/>
      <c r="J1" s="631"/>
      <c r="K1" s="631"/>
      <c r="L1" s="631"/>
      <c r="M1" s="631"/>
      <c r="N1" s="631"/>
      <c r="O1" s="631"/>
      <c r="P1" s="631"/>
      <c r="Q1" s="631"/>
      <c r="R1" s="631"/>
      <c r="S1" s="631"/>
      <c r="T1" s="631"/>
      <c r="U1" s="631"/>
      <c r="V1" s="631"/>
      <c r="W1" s="631"/>
      <c r="X1" s="631"/>
      <c r="Y1" s="631"/>
      <c r="Z1" s="109"/>
      <c r="AA1" s="109"/>
    </row>
    <row r="2" spans="1:27" s="38" customFormat="1" ht="17.100000000000001" customHeight="1">
      <c r="A2" s="632" t="str">
        <f>Form1!A2</f>
        <v xml:space="preserve">October 2024 Enrollment or April 2025 Enrollment ；Graduate School of Environmental Engineering, </v>
      </c>
      <c r="B2" s="632"/>
      <c r="C2" s="632"/>
      <c r="D2" s="632"/>
      <c r="E2" s="632"/>
      <c r="F2" s="632"/>
      <c r="G2" s="632"/>
      <c r="H2" s="632"/>
      <c r="I2" s="632"/>
      <c r="J2" s="632"/>
      <c r="K2" s="632"/>
      <c r="L2" s="632"/>
      <c r="M2" s="632"/>
      <c r="N2" s="632"/>
      <c r="O2" s="632"/>
      <c r="P2" s="632"/>
      <c r="Q2" s="632"/>
      <c r="R2" s="632"/>
      <c r="S2" s="632"/>
      <c r="T2" s="632"/>
      <c r="U2" s="632"/>
      <c r="V2" s="632"/>
      <c r="W2" s="632"/>
      <c r="X2" s="632"/>
      <c r="Y2" s="632"/>
      <c r="Z2" s="120"/>
      <c r="AA2" s="120"/>
    </row>
    <row r="3" spans="1:27" s="109" customFormat="1" ht="15" customHeight="1">
      <c r="A3" s="633" t="s">
        <v>85</v>
      </c>
      <c r="B3" s="633"/>
      <c r="C3" s="633"/>
      <c r="D3" s="633"/>
      <c r="E3" s="633"/>
      <c r="F3" s="633"/>
      <c r="G3" s="633"/>
      <c r="H3" s="633"/>
      <c r="I3" s="633"/>
      <c r="J3" s="633"/>
      <c r="K3" s="633"/>
      <c r="L3" s="633"/>
      <c r="M3" s="633"/>
      <c r="N3" s="633"/>
      <c r="O3" s="633"/>
      <c r="P3" s="633"/>
      <c r="Q3" s="633"/>
      <c r="R3" s="633"/>
      <c r="S3" s="633"/>
      <c r="T3" s="633"/>
      <c r="U3" s="633"/>
      <c r="V3" s="633"/>
      <c r="W3" s="633"/>
      <c r="X3" s="633"/>
      <c r="Y3" s="633"/>
    </row>
    <row r="4" spans="1:27" s="112" customFormat="1" ht="27.75" customHeight="1">
      <c r="A4" s="213"/>
      <c r="B4" s="213"/>
      <c r="C4" s="213"/>
      <c r="D4" s="213"/>
      <c r="E4" s="213"/>
      <c r="F4" s="213"/>
      <c r="G4" s="213"/>
      <c r="H4" s="213"/>
      <c r="I4" s="213"/>
      <c r="J4" s="213"/>
      <c r="K4" s="213"/>
      <c r="L4" s="213"/>
      <c r="M4" s="213"/>
      <c r="N4" s="213"/>
      <c r="O4" s="213"/>
      <c r="P4" s="213"/>
      <c r="Q4" s="213"/>
      <c r="R4" s="213"/>
      <c r="S4" s="213"/>
      <c r="T4" s="213"/>
      <c r="U4" s="213"/>
      <c r="V4" s="213"/>
      <c r="W4" s="213"/>
      <c r="X4" s="213"/>
      <c r="Y4" s="213"/>
    </row>
    <row r="5" spans="1:27" s="109" customFormat="1" ht="33" customHeight="1">
      <c r="A5" s="635" t="s">
        <v>134</v>
      </c>
      <c r="B5" s="635"/>
      <c r="C5" s="635"/>
      <c r="D5" s="635"/>
      <c r="E5" s="635"/>
      <c r="F5" s="635"/>
      <c r="G5" s="635"/>
      <c r="H5" s="635"/>
      <c r="I5" s="635"/>
      <c r="J5" s="635"/>
      <c r="K5" s="635"/>
      <c r="L5" s="635"/>
      <c r="M5" s="635"/>
      <c r="N5" s="635"/>
      <c r="O5" s="635"/>
      <c r="P5" s="635"/>
      <c r="Q5" s="635"/>
      <c r="R5" s="635"/>
      <c r="S5" s="635"/>
      <c r="T5" s="635"/>
      <c r="U5" s="635"/>
      <c r="V5" s="635"/>
      <c r="W5" s="635"/>
      <c r="X5" s="635"/>
      <c r="Y5" s="635"/>
    </row>
    <row r="6" spans="1:27" s="109" customFormat="1" ht="50.1" customHeight="1">
      <c r="A6" s="118" t="s">
        <v>91</v>
      </c>
      <c r="B6" s="214"/>
      <c r="C6" s="116"/>
      <c r="D6" s="116"/>
      <c r="E6" s="116"/>
      <c r="F6" s="116"/>
      <c r="G6" s="116"/>
      <c r="H6" s="116"/>
      <c r="I6" s="116"/>
      <c r="J6" s="116"/>
      <c r="K6" s="116"/>
      <c r="L6" s="116"/>
      <c r="M6" s="116"/>
      <c r="N6" s="116"/>
      <c r="O6" s="116"/>
      <c r="P6" s="116"/>
      <c r="Q6" s="116"/>
      <c r="R6" s="116"/>
      <c r="S6" s="116"/>
      <c r="T6" s="116"/>
      <c r="U6" s="116"/>
      <c r="V6" s="116"/>
      <c r="W6" s="116"/>
      <c r="X6" s="116"/>
      <c r="Y6" s="116"/>
    </row>
    <row r="7" spans="1:27" s="112" customFormat="1" ht="27.75" customHeight="1">
      <c r="A7" s="634" t="s">
        <v>118</v>
      </c>
      <c r="B7" s="634"/>
      <c r="C7" s="634"/>
      <c r="D7" s="634"/>
      <c r="E7" s="634"/>
      <c r="F7" s="634"/>
      <c r="G7" s="634"/>
      <c r="H7" s="634"/>
      <c r="I7" s="634"/>
      <c r="J7" s="634"/>
      <c r="K7" s="634"/>
      <c r="L7" s="634"/>
      <c r="M7" s="634"/>
      <c r="N7" s="634"/>
      <c r="O7" s="634"/>
      <c r="P7" s="634"/>
      <c r="Q7" s="634"/>
      <c r="R7" s="634"/>
      <c r="S7" s="634"/>
      <c r="T7" s="634"/>
      <c r="U7" s="634"/>
      <c r="V7" s="634"/>
      <c r="W7" s="634"/>
      <c r="X7" s="634"/>
      <c r="Y7" s="634"/>
    </row>
    <row r="8" spans="1:27" s="109" customFormat="1" ht="15" customHeight="1">
      <c r="A8" s="626" t="s">
        <v>193</v>
      </c>
      <c r="B8" s="627"/>
      <c r="C8" s="627"/>
      <c r="D8" s="627"/>
      <c r="E8" s="627"/>
      <c r="F8" s="627"/>
      <c r="G8" s="627"/>
      <c r="H8" s="627"/>
      <c r="I8" s="627"/>
      <c r="J8" s="627"/>
      <c r="K8" s="627"/>
      <c r="L8" s="627"/>
      <c r="M8" s="628"/>
      <c r="N8" s="626" t="s">
        <v>86</v>
      </c>
      <c r="O8" s="629"/>
      <c r="P8" s="629"/>
      <c r="Q8" s="629"/>
      <c r="R8" s="629"/>
      <c r="S8" s="629"/>
      <c r="T8" s="629"/>
      <c r="U8" s="629"/>
      <c r="V8" s="629"/>
      <c r="W8" s="629"/>
      <c r="X8" s="629"/>
      <c r="Y8" s="630"/>
    </row>
    <row r="9" spans="1:27" s="109" customFormat="1" ht="18.75" customHeight="1">
      <c r="A9" s="636" t="s">
        <v>90</v>
      </c>
      <c r="B9" s="637"/>
      <c r="C9" s="637"/>
      <c r="D9" s="637"/>
      <c r="E9" s="637"/>
      <c r="F9" s="637"/>
      <c r="G9" s="637"/>
      <c r="H9" s="637"/>
      <c r="I9" s="637"/>
      <c r="J9" s="637"/>
      <c r="K9" s="637"/>
      <c r="L9" s="637"/>
      <c r="M9" s="638"/>
      <c r="N9" s="639" t="s">
        <v>87</v>
      </c>
      <c r="O9" s="640"/>
      <c r="P9" s="640"/>
      <c r="Q9" s="640"/>
      <c r="R9" s="640"/>
      <c r="S9" s="640"/>
      <c r="T9" s="640"/>
      <c r="U9" s="640"/>
      <c r="V9" s="640"/>
      <c r="W9" s="640"/>
      <c r="X9" s="640"/>
      <c r="Y9" s="641"/>
    </row>
    <row r="10" spans="1:27" s="109" customFormat="1" ht="25.5" customHeight="1">
      <c r="A10" s="127"/>
      <c r="B10" s="44" t="s">
        <v>88</v>
      </c>
      <c r="C10" s="642"/>
      <c r="D10" s="642"/>
      <c r="E10" s="37" t="s">
        <v>89</v>
      </c>
      <c r="F10" s="643"/>
      <c r="G10" s="643"/>
      <c r="H10" s="643"/>
      <c r="I10" s="643"/>
      <c r="J10" s="643"/>
      <c r="K10" s="643"/>
      <c r="L10" s="110"/>
      <c r="M10" s="121"/>
      <c r="N10" s="110"/>
      <c r="O10" s="44" t="s">
        <v>88</v>
      </c>
      <c r="P10" s="642"/>
      <c r="Q10" s="642"/>
      <c r="R10" s="37" t="s">
        <v>89</v>
      </c>
      <c r="S10" s="644"/>
      <c r="T10" s="644"/>
      <c r="U10" s="644"/>
      <c r="V10" s="644"/>
      <c r="W10" s="644"/>
      <c r="X10" s="644"/>
      <c r="Y10" s="121"/>
    </row>
    <row r="11" spans="1:27" s="109" customFormat="1" ht="26.1" customHeight="1">
      <c r="A11" s="128"/>
      <c r="B11" s="129"/>
      <c r="C11" s="129"/>
      <c r="D11" s="645"/>
      <c r="E11" s="645"/>
      <c r="F11" s="645"/>
      <c r="G11" s="645"/>
      <c r="H11" s="645"/>
      <c r="I11" s="645"/>
      <c r="J11" s="645"/>
      <c r="K11" s="645"/>
      <c r="L11" s="645"/>
      <c r="M11" s="121"/>
      <c r="O11" s="123"/>
      <c r="P11" s="123"/>
      <c r="Q11" s="646"/>
      <c r="R11" s="646"/>
      <c r="S11" s="646"/>
      <c r="T11" s="646"/>
      <c r="U11" s="646"/>
      <c r="V11" s="646"/>
      <c r="W11" s="646"/>
      <c r="X11" s="646"/>
      <c r="Y11" s="121"/>
    </row>
    <row r="12" spans="1:27" s="109" customFormat="1" ht="15" customHeight="1">
      <c r="A12" s="122"/>
      <c r="B12" s="647"/>
      <c r="C12" s="647"/>
      <c r="D12" s="647"/>
      <c r="E12" s="647"/>
      <c r="F12" s="647"/>
      <c r="G12" s="647"/>
      <c r="H12" s="647"/>
      <c r="I12" s="647"/>
      <c r="J12" s="647"/>
      <c r="K12" s="647"/>
      <c r="L12" s="647"/>
      <c r="M12" s="121"/>
      <c r="O12" s="648"/>
      <c r="P12" s="648"/>
      <c r="Q12" s="648"/>
      <c r="R12" s="648"/>
      <c r="S12" s="648"/>
      <c r="T12" s="648"/>
      <c r="U12" s="648"/>
      <c r="V12" s="648"/>
      <c r="W12" s="648"/>
      <c r="X12" s="648"/>
      <c r="Y12" s="121"/>
    </row>
    <row r="13" spans="1:27" s="109" customFormat="1" ht="15" customHeight="1">
      <c r="A13" s="122"/>
      <c r="B13" s="645"/>
      <c r="C13" s="645"/>
      <c r="D13" s="645"/>
      <c r="E13" s="645"/>
      <c r="F13" s="645"/>
      <c r="G13" s="645"/>
      <c r="H13" s="645"/>
      <c r="I13" s="645"/>
      <c r="J13" s="645"/>
      <c r="K13" s="645"/>
      <c r="L13" s="645"/>
      <c r="M13" s="121"/>
      <c r="O13" s="646"/>
      <c r="P13" s="646"/>
      <c r="Q13" s="646"/>
      <c r="R13" s="646"/>
      <c r="S13" s="646"/>
      <c r="T13" s="646"/>
      <c r="U13" s="646"/>
      <c r="V13" s="646"/>
      <c r="W13" s="646"/>
      <c r="X13" s="646"/>
      <c r="Y13" s="121"/>
    </row>
    <row r="14" spans="1:27" s="109" customFormat="1" ht="15" customHeight="1">
      <c r="A14" s="122"/>
      <c r="B14" s="110"/>
      <c r="C14" s="110"/>
      <c r="D14" s="110"/>
      <c r="E14" s="110"/>
      <c r="F14" s="110"/>
      <c r="G14" s="110"/>
      <c r="H14" s="110"/>
      <c r="I14" s="110"/>
      <c r="J14" s="110"/>
      <c r="K14" s="110"/>
      <c r="L14" s="110"/>
      <c r="M14" s="121"/>
      <c r="O14" s="110"/>
      <c r="P14" s="110"/>
      <c r="Q14" s="110"/>
      <c r="R14" s="110"/>
      <c r="S14" s="110"/>
      <c r="T14" s="110"/>
      <c r="U14" s="110"/>
      <c r="V14" s="110"/>
      <c r="W14" s="110"/>
      <c r="X14" s="110"/>
      <c r="Y14" s="121"/>
    </row>
    <row r="15" spans="1:27" s="109" customFormat="1" ht="15" customHeight="1">
      <c r="A15" s="128"/>
      <c r="B15" s="117"/>
      <c r="C15" s="117"/>
      <c r="D15" s="117"/>
      <c r="E15" s="649"/>
      <c r="F15" s="649"/>
      <c r="G15" s="649"/>
      <c r="H15" s="649"/>
      <c r="I15" s="649"/>
      <c r="J15" s="649"/>
      <c r="K15" s="649"/>
      <c r="L15" s="649"/>
      <c r="M15" s="215" t="s">
        <v>93</v>
      </c>
      <c r="N15" s="116"/>
      <c r="O15" s="117"/>
      <c r="P15" s="117"/>
      <c r="Q15" s="117"/>
      <c r="R15" s="650"/>
      <c r="S15" s="650"/>
      <c r="T15" s="650"/>
      <c r="U15" s="650"/>
      <c r="V15" s="650"/>
      <c r="W15" s="650"/>
      <c r="X15" s="650"/>
      <c r="Y15" s="215" t="s">
        <v>93</v>
      </c>
    </row>
    <row r="16" spans="1:27" s="109" customFormat="1" ht="15" customHeight="1">
      <c r="A16" s="128"/>
      <c r="B16" s="129"/>
      <c r="C16" s="129"/>
      <c r="D16" s="129"/>
      <c r="E16" s="645"/>
      <c r="F16" s="645"/>
      <c r="G16" s="645"/>
      <c r="H16" s="645"/>
      <c r="I16" s="645"/>
      <c r="J16" s="645"/>
      <c r="K16" s="645"/>
      <c r="L16" s="645"/>
      <c r="M16" s="121"/>
      <c r="N16" s="116"/>
      <c r="O16" s="129"/>
      <c r="P16" s="129"/>
      <c r="Q16" s="129"/>
      <c r="R16" s="646"/>
      <c r="S16" s="646"/>
      <c r="T16" s="646"/>
      <c r="U16" s="646"/>
      <c r="V16" s="646"/>
      <c r="W16" s="646"/>
      <c r="X16" s="646"/>
      <c r="Y16" s="121"/>
    </row>
    <row r="17" spans="1:25" s="109" customFormat="1" ht="15" customHeight="1">
      <c r="A17" s="122"/>
      <c r="B17" s="110"/>
      <c r="C17" s="110"/>
      <c r="D17" s="110"/>
      <c r="E17" s="110"/>
      <c r="F17" s="110"/>
      <c r="G17" s="110"/>
      <c r="H17" s="110"/>
      <c r="I17" s="110"/>
      <c r="J17" s="110"/>
      <c r="K17" s="110"/>
      <c r="L17" s="110"/>
      <c r="M17" s="121"/>
      <c r="O17" s="110"/>
      <c r="P17" s="110"/>
      <c r="Q17" s="110"/>
      <c r="R17" s="110"/>
      <c r="S17" s="110"/>
      <c r="T17" s="110"/>
      <c r="U17" s="110"/>
      <c r="V17" s="110"/>
      <c r="W17" s="110"/>
      <c r="X17" s="110"/>
      <c r="Y17" s="121"/>
    </row>
    <row r="18" spans="1:25" s="109" customFormat="1" ht="15" customHeight="1">
      <c r="A18" s="128"/>
      <c r="B18" s="117"/>
      <c r="C18" s="117"/>
      <c r="D18" s="117"/>
      <c r="E18" s="644"/>
      <c r="F18" s="644"/>
      <c r="G18" s="644"/>
      <c r="H18" s="644"/>
      <c r="I18" s="644"/>
      <c r="J18" s="644"/>
      <c r="K18" s="644"/>
      <c r="L18" s="644"/>
      <c r="M18" s="121"/>
      <c r="N18" s="116"/>
      <c r="O18" s="117"/>
      <c r="P18" s="117"/>
      <c r="Q18" s="117"/>
      <c r="R18" s="656"/>
      <c r="S18" s="656"/>
      <c r="T18" s="656"/>
      <c r="U18" s="656"/>
      <c r="V18" s="656"/>
      <c r="W18" s="656"/>
      <c r="X18" s="656"/>
      <c r="Y18" s="121"/>
    </row>
    <row r="19" spans="1:25" s="109" customFormat="1" ht="15" customHeight="1">
      <c r="A19" s="128"/>
      <c r="B19" s="129"/>
      <c r="C19" s="129"/>
      <c r="D19" s="129"/>
      <c r="E19" s="655"/>
      <c r="F19" s="655"/>
      <c r="G19" s="655"/>
      <c r="H19" s="655"/>
      <c r="I19" s="655"/>
      <c r="J19" s="655"/>
      <c r="K19" s="655"/>
      <c r="L19" s="655"/>
      <c r="M19" s="121"/>
      <c r="N19" s="116"/>
      <c r="O19" s="129"/>
      <c r="P19" s="129"/>
      <c r="Q19" s="129"/>
      <c r="R19" s="657"/>
      <c r="S19" s="657"/>
      <c r="T19" s="657"/>
      <c r="U19" s="657"/>
      <c r="V19" s="657"/>
      <c r="W19" s="657"/>
      <c r="X19" s="657"/>
      <c r="Y19" s="121"/>
    </row>
    <row r="20" spans="1:25" s="109" customFormat="1" ht="10.5" customHeight="1">
      <c r="A20" s="122"/>
      <c r="B20" s="110"/>
      <c r="C20" s="110"/>
      <c r="D20" s="110"/>
      <c r="E20" s="110"/>
      <c r="F20" s="110"/>
      <c r="G20" s="110"/>
      <c r="H20" s="110"/>
      <c r="I20" s="110"/>
      <c r="J20" s="110"/>
      <c r="K20" s="110"/>
      <c r="L20" s="110"/>
      <c r="M20" s="121"/>
      <c r="O20" s="110"/>
      <c r="P20" s="110"/>
      <c r="Q20" s="110"/>
      <c r="R20" s="110"/>
      <c r="S20" s="110"/>
      <c r="T20" s="110"/>
      <c r="U20" s="110"/>
      <c r="V20" s="110"/>
      <c r="W20" s="110"/>
      <c r="X20" s="110"/>
      <c r="Y20" s="121"/>
    </row>
    <row r="21" spans="1:25" s="109" customFormat="1" ht="10.5" customHeight="1">
      <c r="A21" s="136"/>
      <c r="B21" s="124"/>
      <c r="C21" s="124"/>
      <c r="D21" s="124"/>
      <c r="E21" s="124"/>
      <c r="F21" s="124"/>
      <c r="G21" s="124"/>
      <c r="H21" s="124"/>
      <c r="I21" s="124"/>
      <c r="J21" s="124"/>
      <c r="K21" s="124"/>
      <c r="L21" s="124"/>
      <c r="M21" s="125"/>
      <c r="N21" s="130"/>
      <c r="O21" s="131"/>
      <c r="P21" s="131"/>
      <c r="Q21" s="131"/>
      <c r="R21" s="131"/>
      <c r="S21" s="131"/>
      <c r="T21" s="131"/>
      <c r="U21" s="131"/>
      <c r="V21" s="131"/>
      <c r="W21" s="131"/>
      <c r="X21" s="131"/>
      <c r="Y21" s="132"/>
    </row>
    <row r="22" spans="1:25" s="109" customFormat="1" ht="16.5" customHeight="1">
      <c r="A22" s="658"/>
      <c r="B22" s="658"/>
      <c r="C22" s="658"/>
      <c r="D22" s="658"/>
      <c r="E22" s="658"/>
      <c r="F22" s="658"/>
      <c r="G22" s="658"/>
      <c r="H22" s="658"/>
      <c r="I22" s="658"/>
      <c r="J22" s="658"/>
      <c r="K22" s="658"/>
      <c r="L22" s="658"/>
      <c r="M22" s="658"/>
      <c r="N22" s="133"/>
      <c r="O22" s="133"/>
      <c r="P22" s="115"/>
      <c r="Q22" s="115"/>
      <c r="R22" s="134"/>
      <c r="S22" s="134"/>
      <c r="T22" s="135"/>
      <c r="U22" s="133"/>
      <c r="V22" s="133"/>
      <c r="W22" s="133"/>
      <c r="X22" s="133"/>
      <c r="Y22" s="115"/>
    </row>
    <row r="23" spans="1:25" s="109" customFormat="1" ht="18" customHeight="1">
      <c r="A23" s="659"/>
      <c r="B23" s="659"/>
      <c r="C23" s="659"/>
      <c r="D23" s="659"/>
      <c r="E23" s="659"/>
      <c r="F23" s="659"/>
      <c r="G23" s="659"/>
      <c r="H23" s="659"/>
      <c r="I23" s="659"/>
      <c r="J23" s="659"/>
      <c r="K23" s="659"/>
      <c r="L23" s="659"/>
      <c r="M23" s="659"/>
      <c r="N23" s="117"/>
      <c r="O23" s="117"/>
      <c r="P23" s="119"/>
      <c r="Q23" s="116"/>
      <c r="R23" s="116"/>
      <c r="S23" s="116"/>
      <c r="T23" s="116"/>
      <c r="U23" s="117"/>
      <c r="V23" s="117"/>
      <c r="W23" s="117"/>
      <c r="X23" s="117"/>
      <c r="Y23" s="116"/>
    </row>
    <row r="24" spans="1:25" s="109" customFormat="1" ht="25.5" customHeight="1">
      <c r="A24" s="117"/>
      <c r="B24" s="37"/>
      <c r="C24" s="660"/>
      <c r="D24" s="660"/>
      <c r="E24" s="37"/>
      <c r="F24" s="643"/>
      <c r="G24" s="643"/>
      <c r="H24" s="643"/>
      <c r="I24" s="643"/>
      <c r="J24" s="643"/>
      <c r="K24" s="643"/>
      <c r="L24" s="110"/>
      <c r="M24" s="110"/>
      <c r="N24" s="117"/>
      <c r="O24" s="44" t="s">
        <v>135</v>
      </c>
      <c r="P24" s="117"/>
      <c r="Q24" s="117"/>
      <c r="R24" s="117"/>
      <c r="S24" s="117"/>
      <c r="T24" s="117"/>
      <c r="U24" s="117"/>
      <c r="V24" s="117"/>
      <c r="W24" s="117"/>
      <c r="X24" s="117"/>
      <c r="Y24" s="117"/>
    </row>
    <row r="25" spans="1:25" s="109" customFormat="1" ht="26.1" customHeight="1">
      <c r="A25" s="116"/>
      <c r="B25" s="117"/>
      <c r="C25" s="117"/>
      <c r="D25" s="661"/>
      <c r="E25" s="661"/>
      <c r="F25" s="661"/>
      <c r="G25" s="661"/>
      <c r="H25" s="661"/>
      <c r="I25" s="661"/>
      <c r="J25" s="661"/>
      <c r="K25" s="661"/>
      <c r="L25" s="661"/>
      <c r="M25" s="110"/>
      <c r="N25" s="116"/>
      <c r="O25" s="117"/>
      <c r="P25" s="117"/>
      <c r="Q25" s="117"/>
      <c r="R25" s="117"/>
      <c r="S25" s="117"/>
      <c r="T25" s="117"/>
      <c r="U25" s="117"/>
      <c r="V25" s="117"/>
      <c r="W25" s="117"/>
      <c r="X25" s="117"/>
      <c r="Y25" s="117"/>
    </row>
    <row r="26" spans="1:25" s="109" customFormat="1" ht="15" customHeight="1">
      <c r="B26" s="662"/>
      <c r="C26" s="662"/>
      <c r="D26" s="662"/>
      <c r="E26" s="662"/>
      <c r="F26" s="662"/>
      <c r="G26" s="662"/>
      <c r="H26" s="662"/>
      <c r="I26" s="662"/>
      <c r="J26" s="662"/>
      <c r="K26" s="662"/>
      <c r="L26" s="662"/>
      <c r="M26" s="110"/>
      <c r="N26" s="116"/>
      <c r="O26" s="117"/>
      <c r="P26" s="117"/>
      <c r="Q26" s="117"/>
      <c r="R26" s="117"/>
      <c r="S26" s="117"/>
      <c r="T26" s="117"/>
      <c r="U26" s="117"/>
      <c r="V26" s="117"/>
      <c r="W26" s="117"/>
      <c r="X26" s="117"/>
      <c r="Y26" s="117"/>
    </row>
    <row r="27" spans="1:25" s="109" customFormat="1" ht="15" customHeight="1">
      <c r="B27" s="662"/>
      <c r="C27" s="662"/>
      <c r="D27" s="662"/>
      <c r="E27" s="662"/>
      <c r="F27" s="662"/>
      <c r="G27" s="662"/>
      <c r="H27" s="662"/>
      <c r="I27" s="662"/>
      <c r="J27" s="662"/>
      <c r="K27" s="662"/>
      <c r="L27" s="662"/>
      <c r="M27" s="110"/>
      <c r="N27" s="116"/>
      <c r="O27" s="117"/>
      <c r="P27" s="117"/>
      <c r="Q27" s="117"/>
      <c r="R27" s="117"/>
      <c r="S27" s="117"/>
      <c r="T27" s="117"/>
      <c r="U27" s="117"/>
      <c r="V27" s="117"/>
      <c r="W27" s="117"/>
      <c r="X27" s="117"/>
      <c r="Y27" s="117"/>
    </row>
    <row r="28" spans="1:25" s="109" customFormat="1" ht="15" customHeight="1">
      <c r="A28" s="116"/>
      <c r="B28" s="117"/>
      <c r="C28" s="117"/>
      <c r="D28" s="117"/>
      <c r="E28" s="110"/>
      <c r="F28" s="110"/>
      <c r="G28" s="110"/>
      <c r="H28" s="110"/>
      <c r="I28" s="110"/>
      <c r="J28" s="110"/>
      <c r="K28" s="110"/>
      <c r="L28" s="110"/>
      <c r="M28" s="110"/>
      <c r="N28" s="116"/>
      <c r="O28" s="117"/>
      <c r="P28" s="117"/>
      <c r="Q28" s="117"/>
      <c r="R28" s="117"/>
      <c r="S28" s="117"/>
      <c r="T28" s="117"/>
      <c r="U28" s="117"/>
      <c r="V28" s="117"/>
      <c r="W28" s="117"/>
      <c r="X28" s="117"/>
      <c r="Y28" s="117"/>
    </row>
    <row r="29" spans="1:25" s="109" customFormat="1" ht="15" customHeight="1">
      <c r="A29" s="116"/>
      <c r="B29" s="117"/>
      <c r="C29" s="117"/>
      <c r="D29" s="117"/>
      <c r="E29" s="661"/>
      <c r="F29" s="661"/>
      <c r="G29" s="661"/>
      <c r="H29" s="661"/>
      <c r="I29" s="661"/>
      <c r="J29" s="661"/>
      <c r="K29" s="661"/>
      <c r="L29" s="661"/>
      <c r="M29" s="44"/>
      <c r="N29" s="116"/>
      <c r="O29" s="117"/>
      <c r="P29" s="117"/>
      <c r="Q29" s="117"/>
      <c r="R29" s="117"/>
      <c r="S29" s="117"/>
      <c r="T29" s="117"/>
      <c r="U29" s="117"/>
      <c r="V29" s="117"/>
      <c r="W29" s="117"/>
      <c r="X29" s="117"/>
      <c r="Y29" s="117"/>
    </row>
    <row r="30" spans="1:25" s="109" customFormat="1" ht="15" customHeight="1">
      <c r="A30" s="116"/>
      <c r="B30" s="117"/>
      <c r="C30" s="117"/>
      <c r="D30" s="117"/>
      <c r="E30" s="661"/>
      <c r="F30" s="661"/>
      <c r="G30" s="661"/>
      <c r="H30" s="661"/>
      <c r="I30" s="661"/>
      <c r="J30" s="661"/>
      <c r="K30" s="661"/>
      <c r="L30" s="661"/>
      <c r="M30" s="110"/>
      <c r="N30" s="116"/>
      <c r="O30" s="117"/>
      <c r="P30" s="117"/>
      <c r="Q30" s="117"/>
      <c r="R30" s="117"/>
      <c r="S30" s="117"/>
      <c r="T30" s="117"/>
      <c r="U30" s="117"/>
      <c r="V30" s="117"/>
      <c r="W30" s="117"/>
      <c r="X30" s="117"/>
      <c r="Y30" s="117"/>
    </row>
    <row r="31" spans="1:25" s="109" customFormat="1" ht="15" customHeight="1">
      <c r="B31" s="110"/>
      <c r="C31" s="110"/>
      <c r="D31" s="110"/>
      <c r="E31" s="110"/>
      <c r="F31" s="110"/>
      <c r="G31" s="110"/>
      <c r="H31" s="110"/>
      <c r="I31" s="110"/>
      <c r="J31" s="110"/>
      <c r="K31" s="110"/>
      <c r="L31" s="110"/>
      <c r="M31" s="110"/>
      <c r="N31" s="116"/>
      <c r="O31" s="117"/>
      <c r="P31" s="117"/>
      <c r="Q31" s="117"/>
      <c r="R31" s="117"/>
      <c r="S31" s="117"/>
      <c r="T31" s="117"/>
      <c r="U31" s="117"/>
      <c r="V31" s="117"/>
      <c r="W31" s="117"/>
      <c r="X31" s="117"/>
      <c r="Y31" s="117"/>
    </row>
    <row r="32" spans="1:25" s="109" customFormat="1" ht="15" customHeight="1">
      <c r="A32" s="116"/>
      <c r="B32" s="117"/>
      <c r="C32" s="117"/>
      <c r="D32" s="117"/>
      <c r="E32" s="644"/>
      <c r="F32" s="644"/>
      <c r="G32" s="644"/>
      <c r="H32" s="644"/>
      <c r="I32" s="644"/>
      <c r="J32" s="644"/>
      <c r="K32" s="644"/>
      <c r="L32" s="644"/>
      <c r="M32" s="110"/>
      <c r="N32" s="116"/>
      <c r="O32" s="117"/>
      <c r="P32" s="117"/>
      <c r="Q32" s="117"/>
      <c r="R32" s="117"/>
      <c r="S32" s="117"/>
      <c r="T32" s="117"/>
      <c r="U32" s="117"/>
      <c r="V32" s="117"/>
      <c r="W32" s="117"/>
      <c r="X32" s="117"/>
      <c r="Y32" s="117"/>
    </row>
    <row r="33" spans="1:25" s="109" customFormat="1" ht="15" customHeight="1">
      <c r="A33" s="116"/>
      <c r="B33" s="117"/>
      <c r="C33" s="117"/>
      <c r="D33" s="117"/>
      <c r="E33" s="644"/>
      <c r="F33" s="644"/>
      <c r="G33" s="644"/>
      <c r="H33" s="644"/>
      <c r="I33" s="644"/>
      <c r="J33" s="644"/>
      <c r="K33" s="644"/>
      <c r="L33" s="644"/>
      <c r="M33" s="110"/>
      <c r="N33" s="116"/>
      <c r="O33" s="117"/>
      <c r="P33" s="117"/>
      <c r="Q33" s="117"/>
      <c r="R33" s="117"/>
      <c r="S33" s="117"/>
      <c r="T33" s="117"/>
      <c r="U33" s="117"/>
      <c r="V33" s="117"/>
      <c r="W33" s="117"/>
      <c r="X33" s="117"/>
      <c r="Y33" s="117"/>
    </row>
    <row r="34" spans="1:25" s="109" customFormat="1" ht="10.5" customHeight="1">
      <c r="B34" s="110"/>
      <c r="C34" s="110"/>
      <c r="D34" s="110"/>
      <c r="E34" s="110"/>
      <c r="F34" s="110"/>
      <c r="G34" s="110"/>
      <c r="H34" s="110"/>
      <c r="I34" s="110"/>
      <c r="J34" s="110"/>
      <c r="K34" s="110"/>
      <c r="L34" s="110"/>
      <c r="M34" s="110"/>
      <c r="N34" s="116"/>
      <c r="O34" s="117"/>
      <c r="P34" s="117"/>
      <c r="Q34" s="117"/>
      <c r="R34" s="117"/>
      <c r="S34" s="117"/>
      <c r="T34" s="117"/>
      <c r="U34" s="117"/>
      <c r="V34" s="117"/>
      <c r="W34" s="117"/>
      <c r="X34" s="117"/>
      <c r="Y34" s="117"/>
    </row>
    <row r="35" spans="1:25" s="109" customFormat="1" ht="10.5" customHeight="1">
      <c r="B35" s="110"/>
      <c r="C35" s="110"/>
      <c r="D35" s="110"/>
      <c r="E35" s="110"/>
      <c r="F35" s="110"/>
      <c r="G35" s="110"/>
      <c r="H35" s="110"/>
      <c r="I35" s="110"/>
      <c r="J35" s="110"/>
      <c r="K35" s="110"/>
      <c r="L35" s="110"/>
      <c r="M35" s="110"/>
      <c r="N35" s="116"/>
      <c r="O35" s="117"/>
      <c r="P35" s="117"/>
      <c r="Q35" s="117"/>
      <c r="R35" s="117"/>
      <c r="S35" s="117"/>
      <c r="T35" s="117"/>
      <c r="U35" s="117"/>
      <c r="V35" s="117"/>
      <c r="W35" s="117"/>
      <c r="X35" s="117"/>
      <c r="Y35" s="117"/>
    </row>
    <row r="36" spans="1:25" s="109" customFormat="1" ht="8.25" customHeight="1">
      <c r="N36" s="116"/>
      <c r="O36" s="116"/>
      <c r="P36" s="116"/>
      <c r="Q36" s="116"/>
      <c r="R36" s="116"/>
      <c r="S36" s="116"/>
      <c r="T36" s="116"/>
      <c r="U36" s="116"/>
      <c r="V36" s="116"/>
      <c r="W36" s="116"/>
      <c r="X36" s="116"/>
      <c r="Y36" s="116"/>
    </row>
    <row r="37" spans="1:25" s="109" customFormat="1" ht="17.25" customHeight="1">
      <c r="A37" s="663"/>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row>
    <row r="38" spans="1:25" s="109" customFormat="1" ht="17.25" customHeight="1">
      <c r="A38" s="663"/>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row>
    <row r="39" spans="1:25" s="109" customFormat="1" ht="34.5" customHeight="1">
      <c r="A39" s="653"/>
      <c r="B39" s="654"/>
      <c r="C39" s="654"/>
      <c r="D39" s="654"/>
      <c r="E39" s="654"/>
      <c r="F39" s="654"/>
      <c r="G39" s="654"/>
      <c r="H39" s="654"/>
      <c r="I39" s="654"/>
      <c r="J39" s="654"/>
      <c r="K39" s="654"/>
      <c r="L39" s="654"/>
      <c r="M39" s="654"/>
      <c r="N39" s="654"/>
      <c r="O39" s="654"/>
      <c r="P39" s="654"/>
      <c r="Q39" s="654"/>
      <c r="R39" s="654"/>
      <c r="S39" s="654"/>
      <c r="T39" s="654"/>
      <c r="U39" s="654"/>
      <c r="V39" s="654"/>
      <c r="W39" s="654"/>
      <c r="X39" s="126"/>
    </row>
    <row r="40" spans="1:25" s="109" customFormat="1" ht="46.5" customHeight="1">
      <c r="A40" s="651"/>
      <c r="B40" s="652"/>
      <c r="C40" s="652"/>
      <c r="D40" s="652"/>
      <c r="E40" s="652"/>
      <c r="F40" s="652"/>
      <c r="G40" s="652"/>
      <c r="H40" s="652"/>
      <c r="I40" s="652"/>
      <c r="J40" s="652"/>
      <c r="K40" s="652"/>
      <c r="L40" s="652"/>
      <c r="M40" s="652"/>
      <c r="N40" s="652"/>
      <c r="O40" s="652"/>
      <c r="P40" s="652"/>
      <c r="Q40" s="652"/>
      <c r="R40" s="652"/>
      <c r="S40" s="652"/>
      <c r="T40" s="652"/>
      <c r="U40" s="652"/>
      <c r="V40" s="652"/>
      <c r="W40" s="652"/>
      <c r="X40" s="110"/>
    </row>
  </sheetData>
  <sheetProtection algorithmName="SHA-512" hashValue="ujYVhemJ65O9aAlm+z5Zbyj1h+G3c6PhMUscwr4BB9nCN/hqNwoWbNfNF5rhigcMvoi1VpldMYlDzcCie+9QXg==" saltValue="wz8x8g3A2PdC7GikCGHcEw==" spinCount="100000" sheet="1" formatCells="0" selectLockedCells="1"/>
  <mergeCells count="32">
    <mergeCell ref="A40:W40"/>
    <mergeCell ref="A39:W39"/>
    <mergeCell ref="E18:L19"/>
    <mergeCell ref="R18:X19"/>
    <mergeCell ref="A22:M22"/>
    <mergeCell ref="A23:M23"/>
    <mergeCell ref="C24:D24"/>
    <mergeCell ref="F24:K24"/>
    <mergeCell ref="D25:L25"/>
    <mergeCell ref="B26:L27"/>
    <mergeCell ref="E29:L30"/>
    <mergeCell ref="E32:L33"/>
    <mergeCell ref="A37:Y38"/>
    <mergeCell ref="D11:L11"/>
    <mergeCell ref="Q11:X11"/>
    <mergeCell ref="B12:L13"/>
    <mergeCell ref="O12:X13"/>
    <mergeCell ref="E15:L16"/>
    <mergeCell ref="R15:X16"/>
    <mergeCell ref="A9:M9"/>
    <mergeCell ref="N9:Y9"/>
    <mergeCell ref="C10:D10"/>
    <mergeCell ref="F10:K10"/>
    <mergeCell ref="P10:Q10"/>
    <mergeCell ref="S10:X10"/>
    <mergeCell ref="A8:M8"/>
    <mergeCell ref="N8:Y8"/>
    <mergeCell ref="A1:Y1"/>
    <mergeCell ref="A2:Y2"/>
    <mergeCell ref="A3:Y3"/>
    <mergeCell ref="A7:Y7"/>
    <mergeCell ref="A5:Y5"/>
  </mergeCells>
  <phoneticPr fontId="1"/>
  <printOptions horizontalCentered="1"/>
  <pageMargins left="0.39370078740157483" right="0.39370078740157483" top="0.78740157480314965" bottom="0.39370078740157483" header="0.23622047244094491" footer="0.19685039370078741"/>
  <pageSetup paperSize="9" scale="86" orientation="portrait" r:id="rId1"/>
  <headerFooter alignWithMargins="0">
    <oddHeader>&amp;R&amp;"Times New Roman,太字"&amp;20Form 4</oddHeader>
    <oddFooter>&amp;C&amp;"ＭＳ Ｐゴシック,太字"&amp;9(&amp;"ＭＳ Ｐ明朝,太字"博士前期課程&amp;"ＭＳ Ｐゴシック,太字" / &amp;"Times New Roman,太字"Master's Program&amp;"ＭＳ Ｐゴシック,太字")</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52"/>
  <sheetViews>
    <sheetView showGridLines="0" view="pageBreakPreview" topLeftCell="A27" zoomScaleNormal="100" zoomScaleSheetLayoutView="100" workbookViewId="0">
      <selection activeCell="J15" sqref="J15:X17"/>
    </sheetView>
  </sheetViews>
  <sheetFormatPr defaultRowHeight="20.100000000000001" customHeight="1"/>
  <cols>
    <col min="1" max="7" width="3.625" style="1" customWidth="1"/>
    <col min="8" max="8" width="4.625" style="1" customWidth="1"/>
    <col min="9" max="23" width="3.625" style="1" customWidth="1"/>
    <col min="24" max="24" width="5.125" style="1" customWidth="1"/>
    <col min="25" max="26" width="3.625" style="1" customWidth="1"/>
    <col min="27" max="16384" width="9" style="1"/>
  </cols>
  <sheetData>
    <row r="1" spans="1:24" ht="24" customHeight="1">
      <c r="A1" s="671" t="str">
        <f>Form1!A1&amp;"年度"&amp;Form1!C1&amp;"入学・"&amp;IF(Form1!C1="4月",Form1!A1,Form1!A1+1)&amp;"年度"&amp;IF(Form1!C1="4月","10月","4月")&amp;"入学"&amp;CHAR(10)&amp;"北九州市立大学大学院 国際環境工学研究科"&amp;CHAR(10)&amp;IF(Form1!C1="4月","April","October")&amp;" "&amp;Form1!A1&amp; " Enrollment or "&amp;IF(Form1!C1="4月","October","April")&amp;" "&amp;IF(Form1!C1="4月",Form1!A1,Form1!A1+1)&amp;" Enrollment "</f>
        <v xml:space="preserve">2024年度10月入学・2025年度4月入学
北九州市立大学大学院 国際環境工学研究科
October 2024 Enrollment or April 2025 Enrollment </v>
      </c>
      <c r="B1" s="671"/>
      <c r="C1" s="671"/>
      <c r="D1" s="671"/>
      <c r="E1" s="671"/>
      <c r="F1" s="671"/>
      <c r="G1" s="671"/>
      <c r="H1" s="671"/>
      <c r="I1" s="671"/>
      <c r="J1" s="671"/>
      <c r="K1" s="671"/>
      <c r="L1" s="671"/>
      <c r="M1" s="671"/>
      <c r="N1" s="671"/>
      <c r="O1" s="671"/>
      <c r="P1" s="7"/>
      <c r="Q1" s="405" t="s">
        <v>36</v>
      </c>
      <c r="R1" s="691"/>
      <c r="S1" s="692"/>
      <c r="T1" s="8" t="s">
        <v>34</v>
      </c>
      <c r="U1" s="8"/>
      <c r="V1" s="8"/>
      <c r="W1" s="8"/>
      <c r="X1" s="9"/>
    </row>
    <row r="2" spans="1:24" ht="24" customHeight="1">
      <c r="A2" s="671"/>
      <c r="B2" s="671"/>
      <c r="C2" s="671"/>
      <c r="D2" s="671"/>
      <c r="E2" s="671"/>
      <c r="F2" s="671"/>
      <c r="G2" s="671"/>
      <c r="H2" s="671"/>
      <c r="I2" s="671"/>
      <c r="J2" s="671"/>
      <c r="K2" s="671"/>
      <c r="L2" s="671"/>
      <c r="M2" s="671"/>
      <c r="N2" s="671"/>
      <c r="O2" s="671"/>
      <c r="P2" s="10"/>
      <c r="Q2" s="693" t="s">
        <v>35</v>
      </c>
      <c r="R2" s="694"/>
      <c r="S2" s="695"/>
      <c r="T2" s="11"/>
      <c r="U2" s="11"/>
      <c r="V2" s="11"/>
      <c r="W2" s="11"/>
      <c r="X2" s="12"/>
    </row>
    <row r="3" spans="1:24" ht="24" customHeight="1">
      <c r="A3" s="659" t="s">
        <v>61</v>
      </c>
      <c r="B3" s="659"/>
      <c r="C3" s="659"/>
      <c r="D3" s="659"/>
      <c r="E3" s="659"/>
      <c r="F3" s="659"/>
      <c r="G3" s="659"/>
      <c r="H3" s="659"/>
      <c r="I3" s="659"/>
      <c r="J3" s="659"/>
      <c r="K3" s="659"/>
      <c r="L3" s="659"/>
      <c r="M3" s="659"/>
      <c r="N3" s="659"/>
      <c r="O3" s="659"/>
      <c r="P3" s="659"/>
      <c r="Q3" s="13"/>
      <c r="R3" s="13"/>
      <c r="S3" s="13"/>
      <c r="T3" s="13"/>
      <c r="U3" s="13"/>
      <c r="V3" s="13"/>
      <c r="W3" s="13"/>
      <c r="X3" s="13"/>
    </row>
    <row r="4" spans="1:24" ht="20.100000000000001" customHeight="1">
      <c r="A4" s="696" t="s">
        <v>60</v>
      </c>
      <c r="B4" s="697"/>
      <c r="C4" s="697"/>
      <c r="D4" s="697"/>
      <c r="E4" s="697"/>
      <c r="F4" s="697"/>
      <c r="G4" s="697"/>
      <c r="H4" s="697"/>
      <c r="I4" s="697"/>
      <c r="J4" s="697"/>
      <c r="K4" s="697"/>
      <c r="L4" s="697"/>
      <c r="M4" s="697"/>
      <c r="N4" s="697"/>
      <c r="O4" s="697"/>
      <c r="P4" s="697"/>
      <c r="Q4" s="697"/>
      <c r="R4" s="697"/>
      <c r="S4" s="697"/>
      <c r="T4" s="697"/>
      <c r="U4" s="697"/>
      <c r="V4" s="697"/>
      <c r="W4" s="697"/>
      <c r="X4" s="697"/>
    </row>
    <row r="5" spans="1:24" ht="20.100000000000001" customHeight="1" thickBot="1">
      <c r="A5" s="698"/>
      <c r="B5" s="698"/>
      <c r="C5" s="698"/>
      <c r="D5" s="698"/>
      <c r="E5" s="698"/>
      <c r="F5" s="698"/>
      <c r="G5" s="698"/>
      <c r="H5" s="698"/>
      <c r="I5" s="698"/>
      <c r="J5" s="698"/>
      <c r="K5" s="698"/>
      <c r="L5" s="698"/>
      <c r="M5" s="698"/>
      <c r="N5" s="698"/>
      <c r="O5" s="698"/>
      <c r="P5" s="698"/>
      <c r="Q5" s="698"/>
      <c r="R5" s="698"/>
      <c r="S5" s="698"/>
      <c r="T5" s="698"/>
      <c r="U5" s="698"/>
      <c r="V5" s="698"/>
      <c r="W5" s="698"/>
      <c r="X5" s="698"/>
    </row>
    <row r="6" spans="1:24" ht="20.100000000000001" customHeight="1">
      <c r="A6" s="664" t="s">
        <v>173</v>
      </c>
      <c r="B6" s="665"/>
      <c r="C6" s="665"/>
      <c r="D6" s="665"/>
      <c r="E6" s="666"/>
      <c r="F6" s="804" t="str">
        <f>IF(Form1!D8="","",Form1!D8)</f>
        <v/>
      </c>
      <c r="G6" s="805"/>
      <c r="H6" s="805"/>
      <c r="I6" s="805"/>
      <c r="J6" s="805"/>
      <c r="K6" s="805"/>
      <c r="L6" s="805"/>
      <c r="M6" s="805"/>
      <c r="N6" s="806"/>
      <c r="O6" s="801" t="str">
        <f>IF(Form1!M8="","",Form1!M8)</f>
        <v/>
      </c>
      <c r="P6" s="802"/>
      <c r="Q6" s="802"/>
      <c r="R6" s="802"/>
      <c r="S6" s="802"/>
      <c r="T6" s="802"/>
      <c r="U6" s="802"/>
      <c r="V6" s="802"/>
      <c r="W6" s="802"/>
      <c r="X6" s="803"/>
    </row>
    <row r="7" spans="1:24" ht="17.25" customHeight="1">
      <c r="A7" s="704" t="s">
        <v>174</v>
      </c>
      <c r="B7" s="705"/>
      <c r="C7" s="705"/>
      <c r="D7" s="705"/>
      <c r="E7" s="706"/>
      <c r="F7" s="716" t="str">
        <f>IF(Form1!$D$10="","",Form1!$D$10)</f>
        <v/>
      </c>
      <c r="G7" s="717"/>
      <c r="H7" s="717"/>
      <c r="I7" s="717"/>
      <c r="J7" s="717"/>
      <c r="K7" s="717"/>
      <c r="L7" s="717"/>
      <c r="M7" s="717"/>
      <c r="N7" s="718"/>
      <c r="O7" s="722" t="str">
        <f>IF(Form1!$M$10="","",Form1!$M$10)</f>
        <v/>
      </c>
      <c r="P7" s="717"/>
      <c r="Q7" s="717"/>
      <c r="R7" s="717"/>
      <c r="S7" s="717"/>
      <c r="T7" s="717"/>
      <c r="U7" s="717"/>
      <c r="V7" s="717"/>
      <c r="W7" s="717"/>
      <c r="X7" s="723"/>
    </row>
    <row r="8" spans="1:24" ht="17.25" customHeight="1">
      <c r="A8" s="707"/>
      <c r="B8" s="708"/>
      <c r="C8" s="708"/>
      <c r="D8" s="708"/>
      <c r="E8" s="709"/>
      <c r="F8" s="719"/>
      <c r="G8" s="720"/>
      <c r="H8" s="720"/>
      <c r="I8" s="720"/>
      <c r="J8" s="720"/>
      <c r="K8" s="720"/>
      <c r="L8" s="720"/>
      <c r="M8" s="720"/>
      <c r="N8" s="721"/>
      <c r="O8" s="724"/>
      <c r="P8" s="720"/>
      <c r="Q8" s="720"/>
      <c r="R8" s="720"/>
      <c r="S8" s="720"/>
      <c r="T8" s="720"/>
      <c r="U8" s="720"/>
      <c r="V8" s="720"/>
      <c r="W8" s="720"/>
      <c r="X8" s="725"/>
    </row>
    <row r="9" spans="1:24" ht="27" customHeight="1">
      <c r="A9" s="614" t="s">
        <v>175</v>
      </c>
      <c r="B9" s="699"/>
      <c r="C9" s="699"/>
      <c r="D9" s="699"/>
      <c r="E9" s="700"/>
      <c r="F9" s="710" t="str">
        <f>IF(Form1!$A$29=TRUE,Form1!$B$29,IF(Form1!$A$33=TRUE,Form1!$B$33,IF(Form1!$A$38=TRUE,Form1!$B$38,"")))</f>
        <v/>
      </c>
      <c r="G9" s="711"/>
      <c r="H9" s="711"/>
      <c r="I9" s="711"/>
      <c r="J9" s="711"/>
      <c r="K9" s="711"/>
      <c r="L9" s="711"/>
      <c r="M9" s="711"/>
      <c r="N9" s="711"/>
      <c r="O9" s="711"/>
      <c r="P9" s="711"/>
      <c r="Q9" s="711"/>
      <c r="R9" s="711"/>
      <c r="S9" s="711"/>
      <c r="T9" s="711"/>
      <c r="U9" s="711"/>
      <c r="V9" s="711"/>
      <c r="W9" s="711"/>
      <c r="X9" s="712"/>
    </row>
    <row r="10" spans="1:24" ht="27" customHeight="1">
      <c r="A10" s="701" t="s">
        <v>176</v>
      </c>
      <c r="B10" s="702"/>
      <c r="C10" s="702"/>
      <c r="D10" s="702"/>
      <c r="E10" s="703"/>
      <c r="F10" s="713" t="str">
        <f>IF(Form1!$B$30=TRUE,Form1!C30,IF(Form1!$B$31=TRUE,Form1!$C$31,IF(Form1!$B$32=TRUE,Form1!$C$32,IF(Form1!$B$34=TRUE,Form1!$C$34,IF(Form1!$B$35=TRUE,Form1!$C$35,IF(Form1!$B$39=TRUE,Form1!$C$39,IF(Form1!$B$40=TRUE,Form1!$C$40,"")))))))</f>
        <v/>
      </c>
      <c r="G10" s="714"/>
      <c r="H10" s="714"/>
      <c r="I10" s="714"/>
      <c r="J10" s="714"/>
      <c r="K10" s="714"/>
      <c r="L10" s="714"/>
      <c r="M10" s="714"/>
      <c r="N10" s="714"/>
      <c r="O10" s="714"/>
      <c r="P10" s="714"/>
      <c r="Q10" s="714"/>
      <c r="R10" s="714"/>
      <c r="S10" s="714"/>
      <c r="T10" s="714"/>
      <c r="U10" s="714"/>
      <c r="V10" s="714"/>
      <c r="W10" s="714"/>
      <c r="X10" s="715"/>
    </row>
    <row r="11" spans="1:24" ht="27" customHeight="1">
      <c r="A11" s="31"/>
      <c r="B11" s="31"/>
      <c r="C11" s="31"/>
      <c r="D11" s="31"/>
      <c r="E11" s="31"/>
      <c r="F11" s="32"/>
      <c r="G11" s="32"/>
      <c r="H11" s="32"/>
      <c r="I11" s="32"/>
      <c r="J11" s="32"/>
      <c r="K11" s="32"/>
      <c r="L11" s="32"/>
      <c r="M11" s="32"/>
      <c r="N11" s="32"/>
      <c r="O11" s="32"/>
      <c r="P11" s="32"/>
      <c r="Q11" s="32"/>
      <c r="R11" s="32"/>
      <c r="S11" s="32"/>
      <c r="T11" s="32"/>
      <c r="U11" s="32"/>
      <c r="V11" s="32"/>
      <c r="W11" s="32"/>
      <c r="X11" s="32"/>
    </row>
    <row r="12" spans="1:24" ht="33" customHeight="1">
      <c r="A12" s="667" t="s">
        <v>137</v>
      </c>
      <c r="B12" s="667"/>
      <c r="C12" s="667"/>
      <c r="D12" s="667"/>
      <c r="E12" s="667"/>
      <c r="F12" s="667"/>
      <c r="G12" s="667"/>
      <c r="H12" s="667"/>
      <c r="I12" s="667"/>
      <c r="J12" s="667"/>
      <c r="K12" s="667"/>
      <c r="L12" s="667"/>
      <c r="M12" s="667"/>
      <c r="N12" s="667"/>
      <c r="O12" s="667"/>
      <c r="P12" s="667"/>
      <c r="Q12" s="667"/>
      <c r="R12" s="667"/>
      <c r="S12" s="667"/>
      <c r="T12" s="667"/>
      <c r="U12" s="667"/>
      <c r="V12" s="667"/>
      <c r="W12" s="667"/>
      <c r="X12" s="667"/>
    </row>
    <row r="13" spans="1:24" ht="20.100000000000001" customHeight="1">
      <c r="A13" s="668" t="s">
        <v>138</v>
      </c>
      <c r="B13" s="668"/>
      <c r="C13" s="668"/>
      <c r="D13" s="668"/>
      <c r="E13" s="668"/>
      <c r="F13" s="668"/>
      <c r="G13" s="668"/>
      <c r="H13" s="668"/>
      <c r="I13" s="668"/>
      <c r="J13" s="668"/>
      <c r="K13" s="668"/>
      <c r="L13" s="668"/>
      <c r="M13" s="668"/>
      <c r="N13" s="668"/>
      <c r="O13" s="668"/>
      <c r="P13" s="668"/>
      <c r="Q13" s="668"/>
      <c r="R13" s="668"/>
      <c r="S13" s="668"/>
      <c r="T13" s="668"/>
      <c r="U13" s="668"/>
      <c r="V13" s="668"/>
      <c r="W13" s="668"/>
      <c r="X13" s="668"/>
    </row>
    <row r="14" spans="1:24" ht="24.95" customHeight="1" thickBot="1">
      <c r="A14" s="669"/>
      <c r="B14" s="669"/>
      <c r="C14" s="669"/>
      <c r="D14" s="669"/>
      <c r="E14" s="669"/>
      <c r="F14" s="669"/>
      <c r="G14" s="669"/>
      <c r="H14" s="669"/>
      <c r="I14" s="669"/>
      <c r="J14" s="669"/>
      <c r="K14" s="669"/>
      <c r="L14" s="669"/>
      <c r="M14" s="669"/>
      <c r="N14" s="669"/>
      <c r="O14" s="669"/>
      <c r="P14" s="669"/>
      <c r="Q14" s="669"/>
      <c r="R14" s="669"/>
      <c r="S14" s="669"/>
      <c r="T14" s="669"/>
      <c r="U14" s="669"/>
      <c r="V14" s="669"/>
      <c r="W14" s="669"/>
      <c r="X14" s="669"/>
    </row>
    <row r="15" spans="1:24" ht="20.100000000000001" customHeight="1">
      <c r="A15" s="683" t="s">
        <v>177</v>
      </c>
      <c r="B15" s="684"/>
      <c r="C15" s="684"/>
      <c r="D15" s="684"/>
      <c r="E15" s="684"/>
      <c r="F15" s="684"/>
      <c r="G15" s="684"/>
      <c r="H15" s="684"/>
      <c r="I15" s="685"/>
      <c r="J15" s="733"/>
      <c r="K15" s="734"/>
      <c r="L15" s="734"/>
      <c r="M15" s="734"/>
      <c r="N15" s="734"/>
      <c r="O15" s="734"/>
      <c r="P15" s="734"/>
      <c r="Q15" s="734"/>
      <c r="R15" s="734"/>
      <c r="S15" s="734"/>
      <c r="T15" s="734"/>
      <c r="U15" s="734"/>
      <c r="V15" s="734"/>
      <c r="W15" s="734"/>
      <c r="X15" s="735"/>
    </row>
    <row r="16" spans="1:24" ht="20.100000000000001" customHeight="1">
      <c r="A16" s="686"/>
      <c r="B16" s="449"/>
      <c r="C16" s="449"/>
      <c r="D16" s="449"/>
      <c r="E16" s="449"/>
      <c r="F16" s="449"/>
      <c r="G16" s="449"/>
      <c r="H16" s="449"/>
      <c r="I16" s="687"/>
      <c r="J16" s="736"/>
      <c r="K16" s="737"/>
      <c r="L16" s="737"/>
      <c r="M16" s="737"/>
      <c r="N16" s="737"/>
      <c r="O16" s="737"/>
      <c r="P16" s="737"/>
      <c r="Q16" s="737"/>
      <c r="R16" s="737"/>
      <c r="S16" s="737"/>
      <c r="T16" s="737"/>
      <c r="U16" s="737"/>
      <c r="V16" s="737"/>
      <c r="W16" s="737"/>
      <c r="X16" s="738"/>
    </row>
    <row r="17" spans="1:24" ht="20.100000000000001" customHeight="1">
      <c r="A17" s="688"/>
      <c r="B17" s="689"/>
      <c r="C17" s="689"/>
      <c r="D17" s="689"/>
      <c r="E17" s="689"/>
      <c r="F17" s="689"/>
      <c r="G17" s="689"/>
      <c r="H17" s="689"/>
      <c r="I17" s="690"/>
      <c r="J17" s="739"/>
      <c r="K17" s="740"/>
      <c r="L17" s="740"/>
      <c r="M17" s="740"/>
      <c r="N17" s="740"/>
      <c r="O17" s="740"/>
      <c r="P17" s="740"/>
      <c r="Q17" s="740"/>
      <c r="R17" s="740"/>
      <c r="S17" s="740"/>
      <c r="T17" s="740"/>
      <c r="U17" s="740"/>
      <c r="V17" s="740"/>
      <c r="W17" s="740"/>
      <c r="X17" s="741"/>
    </row>
    <row r="18" spans="1:24" ht="20.100000000000001" customHeight="1">
      <c r="A18" s="385" t="s">
        <v>178</v>
      </c>
      <c r="B18" s="672"/>
      <c r="C18" s="672"/>
      <c r="D18" s="672"/>
      <c r="E18" s="672"/>
      <c r="F18" s="672"/>
      <c r="G18" s="672"/>
      <c r="H18" s="672"/>
      <c r="I18" s="673"/>
      <c r="J18" s="677"/>
      <c r="K18" s="678"/>
      <c r="L18" s="678"/>
      <c r="M18" s="678"/>
      <c r="N18" s="678"/>
      <c r="O18" s="678"/>
      <c r="P18" s="678"/>
      <c r="Q18" s="678"/>
      <c r="R18" s="678"/>
      <c r="S18" s="678"/>
      <c r="T18" s="678"/>
      <c r="U18" s="678"/>
      <c r="V18" s="678"/>
      <c r="W18" s="678"/>
      <c r="X18" s="679"/>
    </row>
    <row r="19" spans="1:24" ht="20.100000000000001" customHeight="1" thickBot="1">
      <c r="A19" s="674"/>
      <c r="B19" s="675"/>
      <c r="C19" s="675"/>
      <c r="D19" s="675"/>
      <c r="E19" s="675"/>
      <c r="F19" s="675"/>
      <c r="G19" s="675"/>
      <c r="H19" s="675"/>
      <c r="I19" s="676"/>
      <c r="J19" s="680"/>
      <c r="K19" s="681"/>
      <c r="L19" s="681"/>
      <c r="M19" s="681"/>
      <c r="N19" s="681"/>
      <c r="O19" s="681"/>
      <c r="P19" s="681"/>
      <c r="Q19" s="681"/>
      <c r="R19" s="681"/>
      <c r="S19" s="681"/>
      <c r="T19" s="681"/>
      <c r="U19" s="681"/>
      <c r="V19" s="681"/>
      <c r="W19" s="681"/>
      <c r="X19" s="682"/>
    </row>
    <row r="20" spans="1:24" ht="27" customHeight="1">
      <c r="A20" s="14"/>
      <c r="B20" s="14"/>
      <c r="C20" s="14"/>
      <c r="D20" s="6"/>
      <c r="E20" s="6"/>
      <c r="F20" s="6"/>
      <c r="G20" s="6"/>
      <c r="H20" s="6"/>
      <c r="I20" s="6"/>
      <c r="J20" s="6"/>
      <c r="K20" s="6"/>
      <c r="L20" s="6"/>
      <c r="M20" s="6"/>
      <c r="N20" s="6"/>
      <c r="O20" s="6"/>
      <c r="P20" s="6"/>
      <c r="Q20" s="6"/>
      <c r="R20" s="6"/>
      <c r="S20" s="6"/>
      <c r="T20" s="6"/>
      <c r="U20" s="6"/>
      <c r="V20" s="6"/>
      <c r="W20" s="6"/>
      <c r="X20" s="6"/>
    </row>
    <row r="21" spans="1:24" ht="30" customHeight="1" thickBot="1">
      <c r="A21" s="670" t="s">
        <v>179</v>
      </c>
      <c r="B21" s="670"/>
      <c r="C21" s="670"/>
      <c r="D21" s="670"/>
      <c r="E21" s="670"/>
      <c r="F21" s="670"/>
      <c r="G21" s="670"/>
      <c r="H21" s="670"/>
      <c r="I21" s="670"/>
      <c r="J21" s="670"/>
      <c r="K21" s="670"/>
      <c r="L21" s="670"/>
      <c r="M21" s="670"/>
      <c r="N21" s="670"/>
      <c r="O21" s="670"/>
      <c r="P21" s="670"/>
      <c r="Q21" s="670"/>
      <c r="R21" s="670"/>
      <c r="S21" s="670"/>
      <c r="T21" s="670"/>
      <c r="U21" s="670"/>
      <c r="V21" s="670"/>
      <c r="W21" s="670"/>
      <c r="X21" s="670"/>
    </row>
    <row r="22" spans="1:24" ht="33" customHeight="1">
      <c r="A22" s="753" t="s">
        <v>180</v>
      </c>
      <c r="B22" s="754"/>
      <c r="C22" s="754"/>
      <c r="D22" s="754"/>
      <c r="E22" s="742"/>
      <c r="F22" s="743"/>
      <c r="G22" s="743"/>
      <c r="H22" s="743"/>
      <c r="I22" s="743"/>
      <c r="J22" s="743"/>
      <c r="K22" s="743"/>
      <c r="L22" s="743"/>
      <c r="M22" s="743"/>
      <c r="N22" s="743"/>
      <c r="O22" s="743"/>
      <c r="P22" s="743"/>
      <c r="Q22" s="743"/>
      <c r="R22" s="743"/>
      <c r="S22" s="743"/>
      <c r="T22" s="743"/>
      <c r="U22" s="743"/>
      <c r="V22" s="743"/>
      <c r="W22" s="743"/>
      <c r="X22" s="744"/>
    </row>
    <row r="23" spans="1:24" ht="33" customHeight="1">
      <c r="A23" s="755"/>
      <c r="B23" s="756"/>
      <c r="C23" s="756"/>
      <c r="D23" s="756"/>
      <c r="E23" s="745"/>
      <c r="F23" s="746"/>
      <c r="G23" s="746"/>
      <c r="H23" s="746"/>
      <c r="I23" s="746"/>
      <c r="J23" s="746"/>
      <c r="K23" s="746"/>
      <c r="L23" s="746"/>
      <c r="M23" s="746"/>
      <c r="N23" s="746"/>
      <c r="O23" s="746"/>
      <c r="P23" s="746"/>
      <c r="Q23" s="746"/>
      <c r="R23" s="746"/>
      <c r="S23" s="746"/>
      <c r="T23" s="746"/>
      <c r="U23" s="746"/>
      <c r="V23" s="746"/>
      <c r="W23" s="746"/>
      <c r="X23" s="747"/>
    </row>
    <row r="24" spans="1:24" ht="33" customHeight="1">
      <c r="A24" s="755"/>
      <c r="B24" s="756"/>
      <c r="C24" s="756"/>
      <c r="D24" s="756"/>
      <c r="E24" s="745"/>
      <c r="F24" s="746"/>
      <c r="G24" s="746"/>
      <c r="H24" s="746"/>
      <c r="I24" s="746"/>
      <c r="J24" s="746"/>
      <c r="K24" s="746"/>
      <c r="L24" s="746"/>
      <c r="M24" s="746"/>
      <c r="N24" s="746"/>
      <c r="O24" s="746"/>
      <c r="P24" s="746"/>
      <c r="Q24" s="746"/>
      <c r="R24" s="746"/>
      <c r="S24" s="746"/>
      <c r="T24" s="746"/>
      <c r="U24" s="746"/>
      <c r="V24" s="746"/>
      <c r="W24" s="746"/>
      <c r="X24" s="747"/>
    </row>
    <row r="25" spans="1:24" ht="33" customHeight="1">
      <c r="A25" s="755"/>
      <c r="B25" s="756"/>
      <c r="C25" s="756"/>
      <c r="D25" s="756"/>
      <c r="E25" s="745"/>
      <c r="F25" s="746"/>
      <c r="G25" s="746"/>
      <c r="H25" s="746"/>
      <c r="I25" s="746"/>
      <c r="J25" s="746"/>
      <c r="K25" s="746"/>
      <c r="L25" s="746"/>
      <c r="M25" s="746"/>
      <c r="N25" s="746"/>
      <c r="O25" s="746"/>
      <c r="P25" s="746"/>
      <c r="Q25" s="746"/>
      <c r="R25" s="746"/>
      <c r="S25" s="746"/>
      <c r="T25" s="746"/>
      <c r="U25" s="746"/>
      <c r="V25" s="746"/>
      <c r="W25" s="746"/>
      <c r="X25" s="747"/>
    </row>
    <row r="26" spans="1:24" ht="33" customHeight="1">
      <c r="A26" s="755"/>
      <c r="B26" s="756"/>
      <c r="C26" s="756"/>
      <c r="D26" s="756"/>
      <c r="E26" s="745"/>
      <c r="F26" s="746"/>
      <c r="G26" s="746"/>
      <c r="H26" s="746"/>
      <c r="I26" s="746"/>
      <c r="J26" s="746"/>
      <c r="K26" s="746"/>
      <c r="L26" s="746"/>
      <c r="M26" s="746"/>
      <c r="N26" s="746"/>
      <c r="O26" s="746"/>
      <c r="P26" s="746"/>
      <c r="Q26" s="746"/>
      <c r="R26" s="746"/>
      <c r="S26" s="746"/>
      <c r="T26" s="746"/>
      <c r="U26" s="746"/>
      <c r="V26" s="746"/>
      <c r="W26" s="746"/>
      <c r="X26" s="747"/>
    </row>
    <row r="27" spans="1:24" ht="33" customHeight="1">
      <c r="A27" s="755"/>
      <c r="B27" s="756"/>
      <c r="C27" s="756"/>
      <c r="D27" s="756"/>
      <c r="E27" s="745"/>
      <c r="F27" s="746"/>
      <c r="G27" s="746"/>
      <c r="H27" s="746"/>
      <c r="I27" s="746"/>
      <c r="J27" s="746"/>
      <c r="K27" s="746"/>
      <c r="L27" s="746"/>
      <c r="M27" s="746"/>
      <c r="N27" s="746"/>
      <c r="O27" s="746"/>
      <c r="P27" s="746"/>
      <c r="Q27" s="746"/>
      <c r="R27" s="746"/>
      <c r="S27" s="746"/>
      <c r="T27" s="746"/>
      <c r="U27" s="746"/>
      <c r="V27" s="746"/>
      <c r="W27" s="746"/>
      <c r="X27" s="747"/>
    </row>
    <row r="28" spans="1:24" ht="33" customHeight="1">
      <c r="A28" s="757"/>
      <c r="B28" s="758"/>
      <c r="C28" s="758"/>
      <c r="D28" s="758"/>
      <c r="E28" s="748"/>
      <c r="F28" s="749"/>
      <c r="G28" s="749"/>
      <c r="H28" s="749"/>
      <c r="I28" s="749"/>
      <c r="J28" s="749"/>
      <c r="K28" s="749"/>
      <c r="L28" s="749"/>
      <c r="M28" s="749"/>
      <c r="N28" s="749"/>
      <c r="O28" s="749"/>
      <c r="P28" s="749"/>
      <c r="Q28" s="749"/>
      <c r="R28" s="749"/>
      <c r="S28" s="749"/>
      <c r="T28" s="749"/>
      <c r="U28" s="749"/>
      <c r="V28" s="749"/>
      <c r="W28" s="749"/>
      <c r="X28" s="750"/>
    </row>
    <row r="29" spans="1:24" ht="29.25" customHeight="1" thickBot="1">
      <c r="A29" s="751" t="s">
        <v>181</v>
      </c>
      <c r="B29" s="752"/>
      <c r="C29" s="752"/>
      <c r="D29" s="752"/>
      <c r="E29" s="730"/>
      <c r="F29" s="731"/>
      <c r="G29" s="731"/>
      <c r="H29" s="731"/>
      <c r="I29" s="731"/>
      <c r="J29" s="731"/>
      <c r="K29" s="731"/>
      <c r="L29" s="731"/>
      <c r="M29" s="731"/>
      <c r="N29" s="731"/>
      <c r="O29" s="731"/>
      <c r="P29" s="731"/>
      <c r="Q29" s="731"/>
      <c r="R29" s="731"/>
      <c r="S29" s="731"/>
      <c r="T29" s="731"/>
      <c r="U29" s="731"/>
      <c r="V29" s="731"/>
      <c r="W29" s="731"/>
      <c r="X29" s="732"/>
    </row>
    <row r="30" spans="1:24" ht="15" customHeight="1">
      <c r="A30" s="33"/>
      <c r="B30" s="34"/>
      <c r="C30" s="34"/>
      <c r="D30" s="34"/>
      <c r="E30" s="35"/>
      <c r="F30" s="35"/>
      <c r="G30" s="35"/>
      <c r="H30" s="35"/>
      <c r="I30" s="35"/>
      <c r="J30" s="35"/>
      <c r="K30" s="35"/>
      <c r="L30" s="35"/>
      <c r="M30" s="35"/>
      <c r="N30" s="35"/>
      <c r="O30" s="35"/>
      <c r="P30" s="35"/>
      <c r="Q30" s="35"/>
      <c r="R30" s="35"/>
      <c r="S30" s="35"/>
      <c r="T30" s="35"/>
      <c r="U30" s="35"/>
      <c r="V30" s="35"/>
      <c r="W30" s="35"/>
      <c r="X30" s="35"/>
    </row>
    <row r="31" spans="1:24" ht="19.5" customHeight="1">
      <c r="A31" s="727" t="s">
        <v>133</v>
      </c>
      <c r="B31" s="728"/>
      <c r="C31" s="728"/>
      <c r="D31" s="728"/>
      <c r="E31" s="728"/>
      <c r="F31" s="728"/>
      <c r="G31" s="728"/>
      <c r="H31" s="728"/>
      <c r="I31" s="728"/>
      <c r="J31" s="728"/>
      <c r="K31" s="728"/>
      <c r="L31" s="728"/>
      <c r="M31" s="728"/>
      <c r="N31" s="728"/>
      <c r="O31" s="728"/>
      <c r="P31" s="728"/>
      <c r="Q31" s="728"/>
      <c r="R31" s="728"/>
      <c r="S31" s="728"/>
      <c r="T31" s="728"/>
      <c r="U31" s="728"/>
      <c r="V31" s="728"/>
      <c r="W31" s="728"/>
      <c r="X31" s="728"/>
    </row>
    <row r="32" spans="1:24" ht="20.100000000000001" customHeight="1">
      <c r="A32" s="726" t="s">
        <v>182</v>
      </c>
      <c r="B32" s="726"/>
      <c r="C32" s="726"/>
      <c r="D32" s="726"/>
      <c r="E32" s="726"/>
      <c r="F32" s="726"/>
      <c r="G32" s="726"/>
      <c r="H32" s="726"/>
      <c r="I32" s="726"/>
      <c r="J32" s="726"/>
      <c r="K32" s="726"/>
      <c r="L32" s="726"/>
      <c r="M32" s="726"/>
      <c r="N32" s="726"/>
      <c r="O32" s="726"/>
      <c r="P32" s="726"/>
      <c r="Q32" s="726"/>
      <c r="R32" s="726"/>
      <c r="S32" s="726"/>
      <c r="T32" s="726"/>
      <c r="U32" s="726"/>
      <c r="V32" s="726"/>
      <c r="W32" s="726"/>
      <c r="X32" s="726"/>
    </row>
    <row r="33" spans="1:24" ht="27.75" customHeight="1">
      <c r="A33" s="726"/>
      <c r="B33" s="726"/>
      <c r="C33" s="726"/>
      <c r="D33" s="726"/>
      <c r="E33" s="726"/>
      <c r="F33" s="726"/>
      <c r="G33" s="726"/>
      <c r="H33" s="726"/>
      <c r="I33" s="726"/>
      <c r="J33" s="726"/>
      <c r="K33" s="726"/>
      <c r="L33" s="726"/>
      <c r="M33" s="726"/>
      <c r="N33" s="726"/>
      <c r="O33" s="726"/>
      <c r="P33" s="726"/>
      <c r="Q33" s="726"/>
      <c r="R33" s="726"/>
      <c r="S33" s="726"/>
      <c r="T33" s="726"/>
      <c r="U33" s="726"/>
      <c r="V33" s="726"/>
      <c r="W33" s="726"/>
      <c r="X33" s="726"/>
    </row>
    <row r="34" spans="1:24" ht="26.25" customHeight="1">
      <c r="A34" s="726"/>
      <c r="B34" s="726"/>
      <c r="C34" s="726"/>
      <c r="D34" s="726"/>
      <c r="E34" s="726"/>
      <c r="F34" s="726"/>
      <c r="G34" s="726"/>
      <c r="H34" s="726"/>
      <c r="I34" s="726"/>
      <c r="J34" s="726"/>
      <c r="K34" s="726"/>
      <c r="L34" s="726"/>
      <c r="M34" s="726"/>
      <c r="N34" s="726"/>
      <c r="O34" s="726"/>
      <c r="P34" s="726"/>
      <c r="Q34" s="726"/>
      <c r="R34" s="726"/>
      <c r="S34" s="726"/>
      <c r="T34" s="726"/>
      <c r="U34" s="726"/>
      <c r="V34" s="726"/>
      <c r="W34" s="726"/>
      <c r="X34" s="726"/>
    </row>
    <row r="35" spans="1:24" ht="20.100000000000001" customHeight="1">
      <c r="O35" s="729"/>
      <c r="P35" s="729"/>
      <c r="Q35" s="729"/>
      <c r="R35" s="729"/>
      <c r="S35" s="729"/>
      <c r="T35" s="729"/>
      <c r="U35" s="729"/>
      <c r="V35" s="729"/>
      <c r="W35" s="729"/>
      <c r="X35" s="729"/>
    </row>
    <row r="44" spans="1:24" ht="20.100000000000001" customHeight="1">
      <c r="A44" s="3"/>
      <c r="B44" s="3"/>
      <c r="C44" s="3"/>
      <c r="D44" s="3"/>
      <c r="E44" s="3"/>
      <c r="F44" s="3"/>
      <c r="G44" s="3"/>
      <c r="H44" s="3"/>
      <c r="I44" s="3"/>
      <c r="J44" s="2"/>
      <c r="K44" s="2"/>
      <c r="L44" s="2"/>
      <c r="M44" s="2"/>
      <c r="N44" s="2"/>
      <c r="O44" s="2"/>
      <c r="P44" s="2"/>
      <c r="Q44" s="2"/>
      <c r="R44" s="2"/>
      <c r="S44" s="2"/>
      <c r="T44" s="2"/>
      <c r="U44" s="2"/>
      <c r="V44" s="2"/>
      <c r="W44" s="2"/>
      <c r="X44" s="2"/>
    </row>
    <row r="52" spans="22:22" ht="20.100000000000001" customHeight="1">
      <c r="V52" s="4"/>
    </row>
  </sheetData>
  <sheetProtection algorithmName="SHA-512" hashValue="Bh0385MLpIOJHIL+ulO/ZIehseJrY2VpwBXbSm3eftmE4RyILYOI9Nenp4YlYkcEVgtD//gjFL+dwDt2fpbKWg==" saltValue="fI0KNliia5pYMRXkf/ynWQ==" spinCount="100000" sheet="1" objects="1" scenarios="1" formatCells="0" selectLockedCells="1"/>
  <protectedRanges>
    <protectedRange sqref="E22:X30 D6:L8 N6:X8 F9 F10:N10 P10:X10 J15:X19" name="範囲1"/>
    <protectedRange sqref="F11:N11 P11:X11" name="範囲1_1"/>
  </protectedRanges>
  <mergeCells count="29">
    <mergeCell ref="A32:X34"/>
    <mergeCell ref="A31:X31"/>
    <mergeCell ref="O35:X35"/>
    <mergeCell ref="E29:X29"/>
    <mergeCell ref="J15:X17"/>
    <mergeCell ref="E22:X28"/>
    <mergeCell ref="A29:D29"/>
    <mergeCell ref="A22:D28"/>
    <mergeCell ref="F9:X9"/>
    <mergeCell ref="F10:X10"/>
    <mergeCell ref="O6:X6"/>
    <mergeCell ref="F7:N8"/>
    <mergeCell ref="O7:X8"/>
    <mergeCell ref="A6:E6"/>
    <mergeCell ref="A12:X12"/>
    <mergeCell ref="A13:X14"/>
    <mergeCell ref="A21:X21"/>
    <mergeCell ref="A1:O2"/>
    <mergeCell ref="A18:I19"/>
    <mergeCell ref="J18:X19"/>
    <mergeCell ref="A15:I17"/>
    <mergeCell ref="Q1:S1"/>
    <mergeCell ref="Q2:S2"/>
    <mergeCell ref="A3:P3"/>
    <mergeCell ref="A4:X5"/>
    <mergeCell ref="A9:E9"/>
    <mergeCell ref="A10:E10"/>
    <mergeCell ref="A7:E8"/>
    <mergeCell ref="F6:N6"/>
  </mergeCells>
  <phoneticPr fontId="1"/>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Ｐゴシック,太字"&amp;9(&amp;"ＭＳ Ｐ明朝,太字"博士前期課程&amp;"ＭＳ Ｐゴシック,太字" / &amp;"Times New Roman,太字"Master's Program&amp;"ＭＳ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0"/>
  <sheetViews>
    <sheetView showGridLines="0" view="pageBreakPreview" zoomScaleNormal="100" zoomScaleSheetLayoutView="100" workbookViewId="0">
      <selection activeCell="I9" sqref="I9:X9"/>
    </sheetView>
  </sheetViews>
  <sheetFormatPr defaultRowHeight="20.100000000000001" customHeight="1"/>
  <cols>
    <col min="1" max="1" width="3.625" style="38" customWidth="1"/>
    <col min="2" max="6" width="3.75" style="38" customWidth="1"/>
    <col min="7" max="26" width="3.625" style="38" customWidth="1"/>
    <col min="27" max="256" width="9" style="38"/>
    <col min="257" max="282" width="3.625" style="38" customWidth="1"/>
    <col min="283" max="512" width="9" style="38"/>
    <col min="513" max="538" width="3.625" style="38" customWidth="1"/>
    <col min="539" max="768" width="9" style="38"/>
    <col min="769" max="794" width="3.625" style="38" customWidth="1"/>
    <col min="795" max="1024" width="9" style="38"/>
    <col min="1025" max="1050" width="3.625" style="38" customWidth="1"/>
    <col min="1051" max="1280" width="9" style="38"/>
    <col min="1281" max="1306" width="3.625" style="38" customWidth="1"/>
    <col min="1307" max="1536" width="9" style="38"/>
    <col min="1537" max="1562" width="3.625" style="38" customWidth="1"/>
    <col min="1563" max="1792" width="9" style="38"/>
    <col min="1793" max="1818" width="3.625" style="38" customWidth="1"/>
    <col min="1819" max="2048" width="9" style="38"/>
    <col min="2049" max="2074" width="3.625" style="38" customWidth="1"/>
    <col min="2075" max="2304" width="9" style="38"/>
    <col min="2305" max="2330" width="3.625" style="38" customWidth="1"/>
    <col min="2331" max="2560" width="9" style="38"/>
    <col min="2561" max="2586" width="3.625" style="38" customWidth="1"/>
    <col min="2587" max="2816" width="9" style="38"/>
    <col min="2817" max="2842" width="3.625" style="38" customWidth="1"/>
    <col min="2843" max="3072" width="9" style="38"/>
    <col min="3073" max="3098" width="3.625" style="38" customWidth="1"/>
    <col min="3099" max="3328" width="9" style="38"/>
    <col min="3329" max="3354" width="3.625" style="38" customWidth="1"/>
    <col min="3355" max="3584" width="9" style="38"/>
    <col min="3585" max="3610" width="3.625" style="38" customWidth="1"/>
    <col min="3611" max="3840" width="9" style="38"/>
    <col min="3841" max="3866" width="3.625" style="38" customWidth="1"/>
    <col min="3867" max="4096" width="9" style="38"/>
    <col min="4097" max="4122" width="3.625" style="38" customWidth="1"/>
    <col min="4123" max="4352" width="9" style="38"/>
    <col min="4353" max="4378" width="3.625" style="38" customWidth="1"/>
    <col min="4379" max="4608" width="9" style="38"/>
    <col min="4609" max="4634" width="3.625" style="38" customWidth="1"/>
    <col min="4635" max="4864" width="9" style="38"/>
    <col min="4865" max="4890" width="3.625" style="38" customWidth="1"/>
    <col min="4891" max="5120" width="9" style="38"/>
    <col min="5121" max="5146" width="3.625" style="38" customWidth="1"/>
    <col min="5147" max="5376" width="9" style="38"/>
    <col min="5377" max="5402" width="3.625" style="38" customWidth="1"/>
    <col min="5403" max="5632" width="9" style="38"/>
    <col min="5633" max="5658" width="3.625" style="38" customWidth="1"/>
    <col min="5659" max="5888" width="9" style="38"/>
    <col min="5889" max="5914" width="3.625" style="38" customWidth="1"/>
    <col min="5915" max="6144" width="9" style="38"/>
    <col min="6145" max="6170" width="3.625" style="38" customWidth="1"/>
    <col min="6171" max="6400" width="9" style="38"/>
    <col min="6401" max="6426" width="3.625" style="38" customWidth="1"/>
    <col min="6427" max="6656" width="9" style="38"/>
    <col min="6657" max="6682" width="3.625" style="38" customWidth="1"/>
    <col min="6683" max="6912" width="9" style="38"/>
    <col min="6913" max="6938" width="3.625" style="38" customWidth="1"/>
    <col min="6939" max="7168" width="9" style="38"/>
    <col min="7169" max="7194" width="3.625" style="38" customWidth="1"/>
    <col min="7195" max="7424" width="9" style="38"/>
    <col min="7425" max="7450" width="3.625" style="38" customWidth="1"/>
    <col min="7451" max="7680" width="9" style="38"/>
    <col min="7681" max="7706" width="3.625" style="38" customWidth="1"/>
    <col min="7707" max="7936" width="9" style="38"/>
    <col min="7937" max="7962" width="3.625" style="38" customWidth="1"/>
    <col min="7963" max="8192" width="9" style="38"/>
    <col min="8193" max="8218" width="3.625" style="38" customWidth="1"/>
    <col min="8219" max="8448" width="9" style="38"/>
    <col min="8449" max="8474" width="3.625" style="38" customWidth="1"/>
    <col min="8475" max="8704" width="9" style="38"/>
    <col min="8705" max="8730" width="3.625" style="38" customWidth="1"/>
    <col min="8731" max="8960" width="9" style="38"/>
    <col min="8961" max="8986" width="3.625" style="38" customWidth="1"/>
    <col min="8987" max="9216" width="9" style="38"/>
    <col min="9217" max="9242" width="3.625" style="38" customWidth="1"/>
    <col min="9243" max="9472" width="9" style="38"/>
    <col min="9473" max="9498" width="3.625" style="38" customWidth="1"/>
    <col min="9499" max="9728" width="9" style="38"/>
    <col min="9729" max="9754" width="3.625" style="38" customWidth="1"/>
    <col min="9755" max="9984" width="9" style="38"/>
    <col min="9985" max="10010" width="3.625" style="38" customWidth="1"/>
    <col min="10011" max="10240" width="9" style="38"/>
    <col min="10241" max="10266" width="3.625" style="38" customWidth="1"/>
    <col min="10267" max="10496" width="9" style="38"/>
    <col min="10497" max="10522" width="3.625" style="38" customWidth="1"/>
    <col min="10523" max="10752" width="9" style="38"/>
    <col min="10753" max="10778" width="3.625" style="38" customWidth="1"/>
    <col min="10779" max="11008" width="9" style="38"/>
    <col min="11009" max="11034" width="3.625" style="38" customWidth="1"/>
    <col min="11035" max="11264" width="9" style="38"/>
    <col min="11265" max="11290" width="3.625" style="38" customWidth="1"/>
    <col min="11291" max="11520" width="9" style="38"/>
    <col min="11521" max="11546" width="3.625" style="38" customWidth="1"/>
    <col min="11547" max="11776" width="9" style="38"/>
    <col min="11777" max="11802" width="3.625" style="38" customWidth="1"/>
    <col min="11803" max="12032" width="9" style="38"/>
    <col min="12033" max="12058" width="3.625" style="38" customWidth="1"/>
    <col min="12059" max="12288" width="9" style="38"/>
    <col min="12289" max="12314" width="3.625" style="38" customWidth="1"/>
    <col min="12315" max="12544" width="9" style="38"/>
    <col min="12545" max="12570" width="3.625" style="38" customWidth="1"/>
    <col min="12571" max="12800" width="9" style="38"/>
    <col min="12801" max="12826" width="3.625" style="38" customWidth="1"/>
    <col min="12827" max="13056" width="9" style="38"/>
    <col min="13057" max="13082" width="3.625" style="38" customWidth="1"/>
    <col min="13083" max="13312" width="9" style="38"/>
    <col min="13313" max="13338" width="3.625" style="38" customWidth="1"/>
    <col min="13339" max="13568" width="9" style="38"/>
    <col min="13569" max="13594" width="3.625" style="38" customWidth="1"/>
    <col min="13595" max="13824" width="9" style="38"/>
    <col min="13825" max="13850" width="3.625" style="38" customWidth="1"/>
    <col min="13851" max="14080" width="9" style="38"/>
    <col min="14081" max="14106" width="3.625" style="38" customWidth="1"/>
    <col min="14107" max="14336" width="9" style="38"/>
    <col min="14337" max="14362" width="3.625" style="38" customWidth="1"/>
    <col min="14363" max="14592" width="9" style="38"/>
    <col min="14593" max="14618" width="3.625" style="38" customWidth="1"/>
    <col min="14619" max="14848" width="9" style="38"/>
    <col min="14849" max="14874" width="3.625" style="38" customWidth="1"/>
    <col min="14875" max="15104" width="9" style="38"/>
    <col min="15105" max="15130" width="3.625" style="38" customWidth="1"/>
    <col min="15131" max="15360" width="9" style="38"/>
    <col min="15361" max="15386" width="3.625" style="38" customWidth="1"/>
    <col min="15387" max="15616" width="9" style="38"/>
    <col min="15617" max="15642" width="3.625" style="38" customWidth="1"/>
    <col min="15643" max="15872" width="9" style="38"/>
    <col min="15873" max="15898" width="3.625" style="38" customWidth="1"/>
    <col min="15899" max="16128" width="9" style="38"/>
    <col min="16129" max="16154" width="3.625" style="38" customWidth="1"/>
    <col min="16155" max="16384" width="9" style="38"/>
  </cols>
  <sheetData>
    <row r="1" spans="1:24" ht="17.25" customHeight="1">
      <c r="A1" s="631" t="str">
        <f>Form1!A1&amp;"年度"&amp;Form1!C1&amp;"入学・"&amp;IF(Form1!C1="4月",Form1!A1,Form1!A1+1)&amp;"年度"&amp;IF(Form1!C1="4月","10月","4月")&amp;"入学"&amp;CHAR(10)&amp;"北九州市立大学大学院"</f>
        <v>2024年度10月入学・2025年度4月入学
北九州市立大学大学院</v>
      </c>
      <c r="B1" s="631"/>
      <c r="C1" s="631"/>
      <c r="D1" s="631"/>
      <c r="E1" s="631"/>
      <c r="F1" s="631"/>
      <c r="G1" s="631"/>
      <c r="H1" s="631"/>
      <c r="I1" s="631"/>
      <c r="J1" s="631"/>
      <c r="K1" s="631"/>
      <c r="L1" s="631"/>
      <c r="M1" s="631"/>
      <c r="N1" s="631"/>
      <c r="O1" s="631"/>
      <c r="P1" s="631"/>
      <c r="Q1" s="631"/>
      <c r="R1" s="631"/>
      <c r="S1" s="631"/>
      <c r="T1" s="631"/>
      <c r="U1" s="631"/>
      <c r="V1" s="631"/>
      <c r="W1" s="631"/>
      <c r="X1" s="631"/>
    </row>
    <row r="2" spans="1:24" ht="17.25" customHeight="1">
      <c r="A2" s="785" t="s">
        <v>120</v>
      </c>
      <c r="B2" s="785"/>
      <c r="C2" s="785"/>
      <c r="D2" s="785"/>
      <c r="E2" s="785"/>
      <c r="F2" s="785"/>
      <c r="G2" s="785"/>
      <c r="H2" s="785"/>
      <c r="I2" s="785"/>
      <c r="J2" s="785"/>
      <c r="K2" s="785"/>
      <c r="L2" s="785"/>
      <c r="M2" s="785"/>
      <c r="N2" s="785"/>
      <c r="O2" s="785"/>
      <c r="P2" s="785"/>
      <c r="Q2" s="785"/>
      <c r="R2" s="785"/>
      <c r="S2" s="785"/>
      <c r="T2" s="785"/>
      <c r="U2" s="785"/>
      <c r="V2" s="785"/>
      <c r="W2" s="785"/>
      <c r="X2" s="785"/>
    </row>
    <row r="3" spans="1:24" ht="20.100000000000001" customHeight="1">
      <c r="A3" s="786" t="str">
        <f>IF(Form1!C1="4月","April","October")&amp;" "&amp;Form1!A1&amp; " Enrollment or "&amp;IF(Form1!C1="4月","October","April")&amp;" "&amp;IF(Form1!C1="4月",Form1!A1,Form1!A1+1)&amp;" Enrollment"</f>
        <v>October 2024 Enrollment or April 2025 Enrollment</v>
      </c>
      <c r="B3" s="786"/>
      <c r="C3" s="786"/>
      <c r="D3" s="786"/>
      <c r="E3" s="786"/>
      <c r="F3" s="786"/>
      <c r="G3" s="786"/>
      <c r="H3" s="786"/>
      <c r="I3" s="786"/>
      <c r="J3" s="786"/>
      <c r="K3" s="786"/>
      <c r="L3" s="786"/>
      <c r="M3" s="786"/>
      <c r="N3" s="786"/>
      <c r="O3" s="786"/>
      <c r="P3" s="786"/>
      <c r="Q3" s="786"/>
      <c r="R3" s="786"/>
      <c r="S3" s="786"/>
      <c r="T3" s="786"/>
      <c r="U3" s="786"/>
      <c r="V3" s="786"/>
      <c r="W3" s="786"/>
      <c r="X3" s="786"/>
    </row>
    <row r="4" spans="1:24" ht="17.25" customHeight="1">
      <c r="A4" s="637" t="s">
        <v>61</v>
      </c>
      <c r="B4" s="637"/>
      <c r="C4" s="637"/>
      <c r="D4" s="637"/>
      <c r="E4" s="637"/>
      <c r="F4" s="637"/>
      <c r="G4" s="637"/>
      <c r="H4" s="637"/>
      <c r="I4" s="637"/>
      <c r="J4" s="637"/>
      <c r="K4" s="637"/>
      <c r="L4" s="637"/>
      <c r="M4" s="637"/>
      <c r="N4" s="637"/>
      <c r="O4" s="637"/>
      <c r="P4" s="637"/>
      <c r="Q4" s="637"/>
      <c r="R4" s="637"/>
      <c r="S4" s="637"/>
      <c r="T4" s="637"/>
      <c r="U4" s="637"/>
      <c r="V4" s="637"/>
      <c r="W4" s="637"/>
      <c r="X4" s="637"/>
    </row>
    <row r="5" spans="1:24" ht="17.25" customHeight="1">
      <c r="A5" s="659" t="s">
        <v>121</v>
      </c>
      <c r="B5" s="659"/>
      <c r="C5" s="659"/>
      <c r="D5" s="659"/>
      <c r="E5" s="659"/>
      <c r="F5" s="659"/>
      <c r="G5" s="659"/>
      <c r="H5" s="659"/>
      <c r="I5" s="659"/>
      <c r="J5" s="659"/>
      <c r="K5" s="659"/>
      <c r="L5" s="659"/>
      <c r="M5" s="659"/>
      <c r="N5" s="659"/>
      <c r="O5" s="659"/>
      <c r="P5" s="659"/>
      <c r="Q5" s="659"/>
      <c r="R5" s="659"/>
      <c r="S5" s="659"/>
      <c r="T5" s="659"/>
      <c r="U5" s="659"/>
      <c r="V5" s="659"/>
      <c r="W5" s="659"/>
      <c r="X5" s="659"/>
    </row>
    <row r="6" spans="1:24" ht="30" customHeight="1">
      <c r="A6" s="138"/>
      <c r="B6" s="138"/>
      <c r="C6" s="138"/>
      <c r="D6" s="138"/>
      <c r="E6" s="138"/>
      <c r="F6" s="138"/>
      <c r="G6" s="138"/>
      <c r="H6" s="138"/>
      <c r="I6" s="138"/>
      <c r="J6" s="138"/>
      <c r="K6" s="138"/>
      <c r="L6" s="138"/>
      <c r="M6" s="138"/>
      <c r="N6" s="138"/>
      <c r="O6" s="138"/>
      <c r="P6" s="138"/>
      <c r="Q6" s="138"/>
      <c r="R6" s="138"/>
      <c r="S6" s="138"/>
      <c r="T6" s="138"/>
      <c r="U6" s="138"/>
      <c r="V6" s="138"/>
      <c r="W6" s="138"/>
      <c r="X6" s="138"/>
    </row>
    <row r="7" spans="1:24" ht="25.5" customHeight="1">
      <c r="A7" s="139"/>
      <c r="B7" s="139"/>
      <c r="C7" s="139"/>
      <c r="D7" s="139"/>
      <c r="E7" s="139"/>
      <c r="F7" s="139"/>
      <c r="G7" s="139"/>
      <c r="H7" s="139"/>
      <c r="I7" s="139"/>
      <c r="J7" s="1"/>
      <c r="K7" s="787" t="s">
        <v>62</v>
      </c>
      <c r="L7" s="788"/>
      <c r="M7" s="788"/>
      <c r="N7" s="788"/>
      <c r="O7" s="789"/>
      <c r="P7" s="789"/>
      <c r="Q7" s="787" t="s">
        <v>63</v>
      </c>
      <c r="R7" s="790"/>
      <c r="S7" s="5"/>
      <c r="T7" s="787" t="s">
        <v>65</v>
      </c>
      <c r="U7" s="790"/>
      <c r="V7" s="5"/>
      <c r="W7" s="787" t="s">
        <v>64</v>
      </c>
      <c r="X7" s="790"/>
    </row>
    <row r="8" spans="1:24" ht="16.5" customHeight="1" thickBot="1">
      <c r="A8" s="140"/>
      <c r="B8" s="140"/>
      <c r="C8" s="140"/>
      <c r="D8" s="140"/>
      <c r="E8" s="140"/>
      <c r="F8" s="140"/>
      <c r="G8" s="140"/>
      <c r="H8" s="140"/>
      <c r="I8" s="140"/>
      <c r="J8" s="140"/>
      <c r="K8" s="140"/>
      <c r="L8" s="140"/>
      <c r="M8" s="140"/>
      <c r="N8" s="140"/>
      <c r="O8" s="140"/>
      <c r="P8" s="140"/>
      <c r="Q8" s="140"/>
      <c r="R8" s="140"/>
      <c r="S8" s="140"/>
      <c r="T8" s="140"/>
      <c r="U8" s="140"/>
      <c r="V8" s="140"/>
      <c r="W8" s="140"/>
      <c r="X8" s="140"/>
    </row>
    <row r="9" spans="1:24" ht="16.5" customHeight="1">
      <c r="A9" s="765" t="s">
        <v>67</v>
      </c>
      <c r="B9" s="766"/>
      <c r="C9" s="766"/>
      <c r="D9" s="766"/>
      <c r="E9" s="766"/>
      <c r="F9" s="766"/>
      <c r="G9" s="766"/>
      <c r="H9" s="766"/>
      <c r="I9" s="767"/>
      <c r="J9" s="768"/>
      <c r="K9" s="768"/>
      <c r="L9" s="768"/>
      <c r="M9" s="768"/>
      <c r="N9" s="768"/>
      <c r="O9" s="768"/>
      <c r="P9" s="768"/>
      <c r="Q9" s="768"/>
      <c r="R9" s="768"/>
      <c r="S9" s="768"/>
      <c r="T9" s="768"/>
      <c r="U9" s="768"/>
      <c r="V9" s="768"/>
      <c r="W9" s="768"/>
      <c r="X9" s="769"/>
    </row>
    <row r="10" spans="1:24" ht="16.5" customHeight="1">
      <c r="A10" s="770" t="s">
        <v>66</v>
      </c>
      <c r="B10" s="771"/>
      <c r="C10" s="771"/>
      <c r="D10" s="771"/>
      <c r="E10" s="771"/>
      <c r="F10" s="771"/>
      <c r="G10" s="771"/>
      <c r="H10" s="771"/>
      <c r="I10" s="776"/>
      <c r="J10" s="776"/>
      <c r="K10" s="776"/>
      <c r="L10" s="776"/>
      <c r="M10" s="776"/>
      <c r="N10" s="776"/>
      <c r="O10" s="776"/>
      <c r="P10" s="776"/>
      <c r="Q10" s="776"/>
      <c r="R10" s="776"/>
      <c r="S10" s="776"/>
      <c r="T10" s="776"/>
      <c r="U10" s="776"/>
      <c r="V10" s="776"/>
      <c r="W10" s="776"/>
      <c r="X10" s="777"/>
    </row>
    <row r="11" spans="1:24" ht="16.5" customHeight="1">
      <c r="A11" s="772"/>
      <c r="B11" s="773"/>
      <c r="C11" s="773"/>
      <c r="D11" s="773"/>
      <c r="E11" s="773"/>
      <c r="F11" s="773"/>
      <c r="G11" s="773"/>
      <c r="H11" s="773"/>
      <c r="I11" s="778"/>
      <c r="J11" s="778"/>
      <c r="K11" s="778"/>
      <c r="L11" s="778"/>
      <c r="M11" s="778"/>
      <c r="N11" s="778"/>
      <c r="O11" s="778"/>
      <c r="P11" s="778"/>
      <c r="Q11" s="778"/>
      <c r="R11" s="778"/>
      <c r="S11" s="778"/>
      <c r="T11" s="778"/>
      <c r="U11" s="778"/>
      <c r="V11" s="778"/>
      <c r="W11" s="778"/>
      <c r="X11" s="779"/>
    </row>
    <row r="12" spans="1:24" ht="16.5" customHeight="1">
      <c r="A12" s="774"/>
      <c r="B12" s="775"/>
      <c r="C12" s="775"/>
      <c r="D12" s="775"/>
      <c r="E12" s="775"/>
      <c r="F12" s="775"/>
      <c r="G12" s="775"/>
      <c r="H12" s="775"/>
      <c r="I12" s="780"/>
      <c r="J12" s="780"/>
      <c r="K12" s="780"/>
      <c r="L12" s="780"/>
      <c r="M12" s="780"/>
      <c r="N12" s="780"/>
      <c r="O12" s="780"/>
      <c r="P12" s="780"/>
      <c r="Q12" s="780"/>
      <c r="R12" s="780"/>
      <c r="S12" s="780"/>
      <c r="T12" s="780"/>
      <c r="U12" s="780"/>
      <c r="V12" s="780"/>
      <c r="W12" s="780"/>
      <c r="X12" s="781"/>
    </row>
    <row r="13" spans="1:24" ht="24.95" customHeight="1">
      <c r="A13" s="614" t="s">
        <v>183</v>
      </c>
      <c r="B13" s="567"/>
      <c r="C13" s="567"/>
      <c r="D13" s="567"/>
      <c r="E13" s="567"/>
      <c r="F13" s="567"/>
      <c r="G13" s="567"/>
      <c r="H13" s="568"/>
      <c r="I13" s="782"/>
      <c r="J13" s="783"/>
      <c r="K13" s="783"/>
      <c r="L13" s="783"/>
      <c r="M13" s="783"/>
      <c r="N13" s="783"/>
      <c r="O13" s="783"/>
      <c r="P13" s="783"/>
      <c r="Q13" s="783"/>
      <c r="R13" s="783"/>
      <c r="S13" s="783"/>
      <c r="T13" s="783"/>
      <c r="U13" s="783"/>
      <c r="V13" s="783"/>
      <c r="W13" s="783"/>
      <c r="X13" s="784"/>
    </row>
    <row r="14" spans="1:24" ht="24.95" customHeight="1" thickBot="1">
      <c r="A14" s="762" t="s">
        <v>168</v>
      </c>
      <c r="B14" s="763"/>
      <c r="C14" s="763"/>
      <c r="D14" s="763"/>
      <c r="E14" s="763"/>
      <c r="F14" s="763"/>
      <c r="G14" s="763"/>
      <c r="H14" s="764"/>
      <c r="I14" s="759"/>
      <c r="J14" s="760"/>
      <c r="K14" s="760"/>
      <c r="L14" s="760"/>
      <c r="M14" s="760"/>
      <c r="N14" s="760"/>
      <c r="O14" s="760"/>
      <c r="P14" s="760"/>
      <c r="Q14" s="760"/>
      <c r="R14" s="760"/>
      <c r="S14" s="760"/>
      <c r="T14" s="760"/>
      <c r="U14" s="760"/>
      <c r="V14" s="760"/>
      <c r="W14" s="760"/>
      <c r="X14" s="761"/>
    </row>
    <row r="15" spans="1:24" ht="16.5" customHeight="1">
      <c r="A15" s="98" t="s">
        <v>184</v>
      </c>
      <c r="B15" s="141"/>
      <c r="C15" s="141"/>
      <c r="D15" s="142"/>
      <c r="E15" s="142"/>
      <c r="F15" s="142"/>
      <c r="G15" s="142"/>
      <c r="H15" s="142"/>
      <c r="I15" s="142"/>
      <c r="J15" s="142"/>
      <c r="K15" s="142"/>
      <c r="L15" s="142"/>
      <c r="M15" s="142"/>
      <c r="N15" s="142"/>
      <c r="O15" s="142"/>
      <c r="P15" s="142"/>
      <c r="Q15" s="142"/>
      <c r="R15" s="142"/>
      <c r="S15" s="142"/>
      <c r="T15" s="142"/>
      <c r="U15" s="142"/>
      <c r="V15" s="142"/>
      <c r="W15" s="142"/>
      <c r="X15" s="142"/>
    </row>
    <row r="16" spans="1:24" ht="16.5" customHeight="1">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ht="16.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row>
    <row r="18" spans="1:24" ht="16.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row>
    <row r="19" spans="1:24" ht="16.5" customHeight="1">
      <c r="A19" s="144" t="s">
        <v>115</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row>
    <row r="20" spans="1:24" ht="9" customHeight="1">
      <c r="A20" s="1"/>
      <c r="B20" s="145"/>
      <c r="C20" s="145"/>
      <c r="D20" s="145"/>
      <c r="E20" s="145"/>
      <c r="F20" s="145"/>
      <c r="G20" s="145"/>
      <c r="H20" s="145"/>
      <c r="I20" s="146"/>
      <c r="J20" s="146"/>
      <c r="K20" s="146"/>
      <c r="L20" s="143"/>
      <c r="M20" s="143"/>
      <c r="N20" s="143"/>
      <c r="O20" s="143"/>
      <c r="P20" s="143"/>
      <c r="Q20" s="143"/>
      <c r="R20" s="143"/>
      <c r="S20" s="143"/>
      <c r="T20" s="143"/>
      <c r="U20" s="143"/>
      <c r="V20" s="143"/>
      <c r="W20" s="143"/>
      <c r="X20" s="143"/>
    </row>
    <row r="21" spans="1:24" ht="16.5" customHeight="1">
      <c r="A21" s="145"/>
      <c r="B21" s="794">
        <v>45394</v>
      </c>
      <c r="C21" s="794"/>
      <c r="D21" s="794"/>
      <c r="E21" s="794"/>
      <c r="F21" s="794"/>
      <c r="G21" s="144" t="s">
        <v>73</v>
      </c>
      <c r="H21" s="145"/>
      <c r="I21" s="146"/>
      <c r="J21" s="146"/>
      <c r="K21" s="146"/>
      <c r="L21" s="143"/>
      <c r="M21" s="143"/>
      <c r="N21" s="143"/>
      <c r="O21" s="143"/>
      <c r="P21" s="143"/>
      <c r="Q21" s="143"/>
      <c r="R21" s="143"/>
      <c r="S21" s="143"/>
      <c r="T21" s="143"/>
      <c r="U21" s="143"/>
      <c r="V21" s="143"/>
      <c r="W21" s="143"/>
      <c r="X21" s="143"/>
    </row>
    <row r="22" spans="1:24" ht="16.5" customHeight="1">
      <c r="A22" s="147"/>
      <c r="B22" s="637" t="str">
        <f>TEXT(B21,"mmmm d ([$-409]aaa), yyyy")</f>
        <v>April 12 (Fri), 2024</v>
      </c>
      <c r="C22" s="637"/>
      <c r="D22" s="637"/>
      <c r="E22" s="637"/>
      <c r="F22" s="637"/>
      <c r="G22" s="637"/>
      <c r="H22" s="148" t="s">
        <v>74</v>
      </c>
      <c r="I22" s="149"/>
      <c r="J22" s="149"/>
      <c r="K22" s="149"/>
      <c r="L22" s="149"/>
      <c r="M22" s="149"/>
      <c r="N22" s="149"/>
      <c r="O22" s="149"/>
      <c r="P22" s="149"/>
      <c r="Q22" s="149"/>
      <c r="R22" s="149"/>
      <c r="S22" s="149"/>
      <c r="T22" s="149"/>
      <c r="U22" s="149"/>
      <c r="V22" s="149"/>
      <c r="W22" s="149"/>
      <c r="X22" s="149"/>
    </row>
    <row r="23" spans="1:24" ht="16.5" customHeight="1">
      <c r="A23" s="147"/>
      <c r="B23" s="138"/>
      <c r="C23" s="138"/>
      <c r="D23" s="138"/>
      <c r="E23" s="138"/>
      <c r="F23" s="138"/>
      <c r="G23" s="138"/>
      <c r="H23" s="148"/>
      <c r="I23" s="149"/>
      <c r="J23" s="149"/>
      <c r="K23" s="149"/>
      <c r="L23" s="149"/>
      <c r="M23" s="149"/>
      <c r="N23" s="149"/>
      <c r="O23" s="149"/>
      <c r="P23" s="149"/>
      <c r="Q23" s="149"/>
      <c r="R23" s="149"/>
      <c r="S23" s="149"/>
      <c r="T23" s="149"/>
      <c r="U23" s="149"/>
      <c r="V23" s="149"/>
      <c r="W23" s="149"/>
      <c r="X23" s="149"/>
    </row>
    <row r="24" spans="1:24" ht="16.5" customHeight="1">
      <c r="A24" s="147"/>
      <c r="B24" s="138"/>
      <c r="C24" s="138"/>
      <c r="D24" s="138"/>
      <c r="E24" s="138"/>
      <c r="F24" s="138"/>
      <c r="G24" s="138"/>
      <c r="H24" s="148"/>
      <c r="I24" s="149"/>
      <c r="J24" s="149"/>
      <c r="K24" s="149"/>
      <c r="L24" s="149"/>
      <c r="M24" s="149"/>
      <c r="N24" s="149"/>
      <c r="O24" s="149"/>
      <c r="P24" s="149"/>
      <c r="Q24" s="149"/>
      <c r="R24" s="149"/>
      <c r="S24" s="149"/>
      <c r="T24" s="149"/>
      <c r="U24" s="149"/>
      <c r="V24" s="149"/>
      <c r="W24" s="149"/>
      <c r="X24" s="149"/>
    </row>
    <row r="25" spans="1:24" ht="16.5" customHeight="1">
      <c r="A25" s="147"/>
      <c r="B25" s="138"/>
      <c r="C25" s="138"/>
      <c r="D25" s="138"/>
      <c r="E25" s="138"/>
      <c r="F25" s="138"/>
      <c r="G25" s="138"/>
      <c r="H25" s="148"/>
      <c r="I25" s="149"/>
      <c r="J25" s="149"/>
      <c r="K25" s="149"/>
      <c r="L25" s="149"/>
      <c r="M25" s="149"/>
      <c r="N25" s="149"/>
      <c r="O25" s="149"/>
      <c r="P25" s="149"/>
      <c r="Q25" s="149"/>
      <c r="R25" s="149"/>
      <c r="S25" s="149"/>
      <c r="T25" s="149"/>
      <c r="U25" s="149"/>
      <c r="V25" s="149"/>
      <c r="W25" s="149"/>
      <c r="X25" s="149"/>
    </row>
    <row r="26" spans="1:24" ht="16.5" customHeight="1">
      <c r="A26" s="147"/>
      <c r="B26" s="147"/>
      <c r="C26" s="147"/>
      <c r="D26" s="147"/>
      <c r="E26" s="149"/>
      <c r="F26" s="149"/>
      <c r="G26" s="149"/>
      <c r="H26" s="149"/>
      <c r="I26" s="149"/>
      <c r="J26" s="149"/>
      <c r="K26" s="149"/>
      <c r="L26" s="149"/>
      <c r="M26" s="149"/>
      <c r="N26" s="149"/>
      <c r="O26" s="149"/>
      <c r="P26" s="149"/>
      <c r="Q26" s="149"/>
      <c r="R26" s="149"/>
      <c r="S26" s="149"/>
      <c r="T26" s="149"/>
      <c r="U26" s="149"/>
      <c r="V26" s="149"/>
      <c r="W26" s="149"/>
      <c r="X26" s="149"/>
    </row>
    <row r="27" spans="1:24" ht="16.5" customHeight="1">
      <c r="A27" s="150" t="s">
        <v>116</v>
      </c>
      <c r="B27" s="147"/>
      <c r="C27" s="147"/>
      <c r="D27" s="147"/>
      <c r="E27" s="149"/>
      <c r="F27" s="149"/>
      <c r="G27" s="149"/>
      <c r="H27" s="149"/>
      <c r="I27" s="149"/>
      <c r="J27" s="149"/>
      <c r="K27" s="149"/>
      <c r="L27" s="149"/>
      <c r="M27" s="149"/>
      <c r="N27" s="149"/>
      <c r="O27" s="149"/>
      <c r="P27" s="149"/>
      <c r="Q27" s="149"/>
      <c r="R27" s="149"/>
      <c r="S27" s="149"/>
      <c r="T27" s="149"/>
      <c r="U27" s="149"/>
      <c r="V27" s="149"/>
      <c r="W27" s="149"/>
      <c r="X27" s="149"/>
    </row>
    <row r="28" spans="1:24" ht="9" customHeight="1">
      <c r="A28" s="1"/>
      <c r="B28" s="145"/>
      <c r="C28" s="145"/>
      <c r="D28" s="145"/>
      <c r="E28" s="145"/>
      <c r="F28" s="145"/>
      <c r="G28" s="145"/>
      <c r="H28" s="145"/>
      <c r="I28" s="146"/>
      <c r="J28" s="146"/>
      <c r="K28" s="146"/>
      <c r="L28" s="143"/>
      <c r="M28" s="143"/>
      <c r="N28" s="143"/>
      <c r="O28" s="143"/>
      <c r="P28" s="143"/>
      <c r="Q28" s="143"/>
      <c r="R28" s="143"/>
      <c r="S28" s="143"/>
      <c r="T28" s="143"/>
      <c r="U28" s="143"/>
      <c r="V28" s="143"/>
      <c r="W28" s="143"/>
      <c r="X28" s="143"/>
    </row>
    <row r="29" spans="1:24" ht="16.5" customHeight="1">
      <c r="A29" s="793" t="s">
        <v>117</v>
      </c>
      <c r="B29" s="793"/>
      <c r="C29" s="793"/>
      <c r="D29" s="793"/>
      <c r="E29" s="793"/>
      <c r="F29" s="793"/>
      <c r="G29" s="793"/>
      <c r="H29" s="793"/>
      <c r="I29" s="793"/>
      <c r="J29" s="793"/>
      <c r="K29" s="793"/>
      <c r="L29" s="793"/>
      <c r="M29" s="793"/>
      <c r="N29" s="793"/>
      <c r="O29" s="793"/>
      <c r="P29" s="793"/>
      <c r="Q29" s="793"/>
      <c r="R29" s="793"/>
      <c r="S29" s="147"/>
      <c r="T29" s="1"/>
      <c r="U29" s="1"/>
      <c r="V29" s="1"/>
      <c r="W29" s="1"/>
      <c r="X29" s="1"/>
    </row>
    <row r="30" spans="1:24" ht="26.25" customHeight="1">
      <c r="A30" s="793"/>
      <c r="B30" s="793"/>
      <c r="C30" s="793"/>
      <c r="D30" s="793"/>
      <c r="E30" s="793"/>
      <c r="F30" s="793"/>
      <c r="G30" s="793"/>
      <c r="H30" s="793"/>
      <c r="I30" s="793"/>
      <c r="J30" s="793"/>
      <c r="K30" s="793"/>
      <c r="L30" s="793"/>
      <c r="M30" s="793"/>
      <c r="N30" s="793"/>
      <c r="O30" s="793"/>
      <c r="P30" s="793"/>
      <c r="Q30" s="793"/>
      <c r="R30" s="793"/>
      <c r="S30" s="147"/>
      <c r="T30" s="729"/>
      <c r="U30" s="729"/>
      <c r="V30" s="729"/>
      <c r="W30" s="729"/>
      <c r="X30" s="729"/>
    </row>
    <row r="31" spans="1:24" ht="6.75" customHeight="1">
      <c r="A31" s="1"/>
      <c r="B31" s="145"/>
      <c r="C31" s="145"/>
      <c r="D31" s="145"/>
      <c r="E31" s="145"/>
      <c r="F31" s="145"/>
      <c r="G31" s="145"/>
      <c r="H31" s="145"/>
      <c r="I31" s="146"/>
      <c r="J31" s="146"/>
      <c r="K31" s="146"/>
      <c r="L31" s="143"/>
      <c r="M31" s="143"/>
      <c r="N31" s="143"/>
      <c r="O31" s="143"/>
      <c r="P31" s="143"/>
      <c r="Q31" s="143"/>
      <c r="R31" s="143"/>
      <c r="S31" s="143"/>
      <c r="T31" s="729"/>
      <c r="U31" s="729"/>
      <c r="V31" s="729"/>
      <c r="W31" s="729"/>
      <c r="X31" s="729"/>
    </row>
    <row r="32" spans="1:24" ht="16.5" customHeight="1">
      <c r="A32" s="791" t="s">
        <v>136</v>
      </c>
      <c r="B32" s="791"/>
      <c r="C32" s="791"/>
      <c r="D32" s="791"/>
      <c r="E32" s="791"/>
      <c r="F32" s="791"/>
      <c r="G32" s="791"/>
      <c r="H32" s="791"/>
      <c r="I32" s="791"/>
      <c r="J32" s="791"/>
      <c r="K32" s="791"/>
      <c r="L32" s="791"/>
      <c r="M32" s="791"/>
      <c r="N32" s="791"/>
      <c r="O32" s="791"/>
      <c r="P32" s="791"/>
      <c r="Q32" s="791"/>
      <c r="R32" s="791"/>
      <c r="S32" s="791"/>
      <c r="T32" s="114"/>
      <c r="U32" s="114"/>
      <c r="V32" s="114"/>
      <c r="W32" s="114"/>
      <c r="X32" s="114"/>
    </row>
    <row r="33" spans="1:24" ht="16.5" customHeight="1">
      <c r="A33" s="791"/>
      <c r="B33" s="791"/>
      <c r="C33" s="791"/>
      <c r="D33" s="791"/>
      <c r="E33" s="791"/>
      <c r="F33" s="791"/>
      <c r="G33" s="791"/>
      <c r="H33" s="791"/>
      <c r="I33" s="791"/>
      <c r="J33" s="791"/>
      <c r="K33" s="791"/>
      <c r="L33" s="791"/>
      <c r="M33" s="791"/>
      <c r="N33" s="791"/>
      <c r="O33" s="791"/>
      <c r="P33" s="791"/>
      <c r="Q33" s="791"/>
      <c r="R33" s="791"/>
      <c r="S33" s="791"/>
      <c r="T33" s="114"/>
      <c r="U33" s="114"/>
      <c r="V33" s="114"/>
      <c r="W33" s="151"/>
      <c r="X33" s="151"/>
    </row>
    <row r="34" spans="1:24" ht="16.5" customHeight="1">
      <c r="A34" s="791"/>
      <c r="B34" s="791"/>
      <c r="C34" s="791"/>
      <c r="D34" s="791"/>
      <c r="E34" s="791"/>
      <c r="F34" s="791"/>
      <c r="G34" s="791"/>
      <c r="H34" s="791"/>
      <c r="I34" s="791"/>
      <c r="J34" s="791"/>
      <c r="K34" s="791"/>
      <c r="L34" s="791"/>
      <c r="M34" s="791"/>
      <c r="N34" s="791"/>
      <c r="O34" s="791"/>
      <c r="P34" s="791"/>
      <c r="Q34" s="791"/>
      <c r="R34" s="791"/>
      <c r="S34" s="791"/>
      <c r="T34" s="114"/>
      <c r="U34" s="114"/>
      <c r="V34" s="114"/>
      <c r="W34" s="114"/>
      <c r="X34" s="114"/>
    </row>
    <row r="35" spans="1:24" ht="16.5" customHeight="1">
      <c r="A35" s="791"/>
      <c r="B35" s="791"/>
      <c r="C35" s="791"/>
      <c r="D35" s="791"/>
      <c r="E35" s="791"/>
      <c r="F35" s="791"/>
      <c r="G35" s="791"/>
      <c r="H35" s="791"/>
      <c r="I35" s="791"/>
      <c r="J35" s="791"/>
      <c r="K35" s="791"/>
      <c r="L35" s="791"/>
      <c r="M35" s="791"/>
      <c r="N35" s="791"/>
      <c r="O35" s="791"/>
      <c r="P35" s="791"/>
      <c r="Q35" s="791"/>
      <c r="R35" s="791"/>
      <c r="S35" s="791"/>
      <c r="T35" s="114"/>
      <c r="U35" s="114"/>
      <c r="V35" s="114"/>
      <c r="W35" s="114"/>
      <c r="X35" s="114"/>
    </row>
    <row r="36" spans="1:24" ht="16.5" customHeight="1">
      <c r="A36" s="108"/>
      <c r="B36" s="108"/>
      <c r="C36" s="108"/>
      <c r="D36" s="108"/>
      <c r="E36" s="108"/>
      <c r="F36" s="108"/>
      <c r="G36" s="108"/>
      <c r="H36" s="108"/>
      <c r="I36" s="108"/>
      <c r="J36" s="108"/>
      <c r="K36" s="108"/>
      <c r="L36" s="108"/>
      <c r="M36" s="108"/>
      <c r="N36" s="108"/>
      <c r="O36" s="108"/>
      <c r="P36" s="108"/>
      <c r="Q36" s="108"/>
      <c r="R36" s="108"/>
      <c r="S36" s="108"/>
      <c r="T36" s="137"/>
      <c r="U36" s="137"/>
      <c r="V36" s="137"/>
      <c r="W36" s="137"/>
      <c r="X36" s="137"/>
    </row>
    <row r="37" spans="1:24" ht="16.5" customHeight="1">
      <c r="A37" s="108"/>
      <c r="B37" s="108"/>
      <c r="C37" s="108"/>
      <c r="D37" s="108"/>
      <c r="E37" s="108"/>
      <c r="F37" s="108"/>
      <c r="G37" s="108"/>
      <c r="H37" s="108"/>
      <c r="I37" s="108"/>
      <c r="J37" s="108"/>
      <c r="K37" s="108"/>
      <c r="L37" s="108"/>
      <c r="M37" s="108"/>
      <c r="N37" s="108"/>
      <c r="O37" s="108"/>
      <c r="P37" s="108"/>
      <c r="Q37" s="108"/>
      <c r="R37" s="108"/>
      <c r="S37" s="108"/>
      <c r="T37" s="792"/>
      <c r="U37" s="792"/>
      <c r="V37" s="792"/>
      <c r="W37" s="792"/>
      <c r="X37" s="792"/>
    </row>
    <row r="38" spans="1:24" ht="16.5" customHeight="1">
      <c r="A38" s="108"/>
      <c r="B38" s="108"/>
      <c r="C38" s="108"/>
      <c r="D38" s="108"/>
      <c r="E38" s="108"/>
      <c r="F38" s="108"/>
      <c r="G38" s="108"/>
      <c r="H38" s="108"/>
      <c r="I38" s="108"/>
      <c r="J38" s="108"/>
      <c r="K38" s="108"/>
      <c r="L38" s="108"/>
      <c r="M38" s="108"/>
      <c r="N38" s="108"/>
      <c r="O38" s="108"/>
      <c r="P38" s="108"/>
      <c r="Q38" s="108"/>
      <c r="R38" s="108"/>
      <c r="S38" s="108"/>
      <c r="T38" s="792"/>
      <c r="U38" s="792"/>
      <c r="V38" s="792"/>
      <c r="W38" s="792"/>
      <c r="X38" s="792"/>
    </row>
    <row r="39" spans="1:24" ht="16.5" customHeight="1">
      <c r="A39" s="108"/>
      <c r="B39" s="108"/>
      <c r="C39" s="108"/>
      <c r="D39" s="108"/>
      <c r="E39" s="108"/>
      <c r="F39" s="108"/>
      <c r="G39" s="108"/>
      <c r="H39" s="108"/>
      <c r="I39" s="108"/>
      <c r="J39" s="108"/>
      <c r="K39" s="108"/>
      <c r="L39" s="108"/>
      <c r="M39" s="108"/>
      <c r="N39" s="108"/>
      <c r="O39" s="108"/>
      <c r="P39" s="108"/>
      <c r="Q39" s="108"/>
      <c r="R39" s="108"/>
      <c r="S39" s="108"/>
      <c r="T39" s="792"/>
      <c r="U39" s="792"/>
      <c r="V39" s="792"/>
      <c r="W39" s="792"/>
      <c r="X39" s="792"/>
    </row>
    <row r="40" spans="1:24" ht="15" customHeight="1"/>
  </sheetData>
  <sheetProtection algorithmName="SHA-512" hashValue="KaHqRmJUoJa1EZT6wxRRp27Qfop+uWa+sVTum4P2O0q1YaqpjuJuP93S3K1g2wX4lr56K9qba2bcUW7K6Q3epg==" saltValue="EKYa49xElSp+YtX8rhpuXg==" spinCount="100000" sheet="1" formatCells="0" selectLockedCells="1"/>
  <protectedRanges>
    <protectedRange sqref="P14:W14 I13 H14:M14" name="範囲1"/>
  </protectedRanges>
  <mergeCells count="24">
    <mergeCell ref="A32:S35"/>
    <mergeCell ref="T37:X39"/>
    <mergeCell ref="T30:X31"/>
    <mergeCell ref="A29:R30"/>
    <mergeCell ref="B21:F21"/>
    <mergeCell ref="B22:G22"/>
    <mergeCell ref="A1:X1"/>
    <mergeCell ref="A2:X2"/>
    <mergeCell ref="A3:X3"/>
    <mergeCell ref="A4:X4"/>
    <mergeCell ref="K7:N7"/>
    <mergeCell ref="O7:P7"/>
    <mergeCell ref="Q7:R7"/>
    <mergeCell ref="T7:U7"/>
    <mergeCell ref="W7:X7"/>
    <mergeCell ref="A5:X5"/>
    <mergeCell ref="I14:X14"/>
    <mergeCell ref="A13:H13"/>
    <mergeCell ref="A14:H14"/>
    <mergeCell ref="A9:H9"/>
    <mergeCell ref="I9:X9"/>
    <mergeCell ref="A10:H12"/>
    <mergeCell ref="I10:X12"/>
    <mergeCell ref="I13:X13"/>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V7" xr:uid="{9A8E2D3D-3656-4AC2-A174-37967C2F0A53}">
      <formula1>日</formula1>
    </dataValidation>
  </dataValidations>
  <printOptions horizontalCentered="1"/>
  <pageMargins left="0.78740157480314965" right="0.78740157480314965" top="1.3779527559055118" bottom="0.74803149606299213" header="0.51181102362204722" footer="0.43307086614173229"/>
  <pageSetup paperSize="9" scale="95" orientation="portrait" r:id="rId1"/>
  <headerFooter alignWithMargins="0">
    <oddHeader xml:space="preserve">&amp;L&amp;"ＭＳ 明朝,標準"&amp;U出願資格(4)で志願する者のみ提出&amp;"ＭＳ Ｐ明朝,標準"
&amp;"Times New Roman,標準" A person applying under requirement (4) of Qualifications for Applying  ONLY&amp;R&amp;"Times New Roman,太字"&amp;20Form 6 </oddHeader>
    <oddFooter>&amp;C&amp;"ＭＳ Ｐゴシック,太字"&amp;9(&amp;"ＭＳ Ｐ明朝,太字"博士前期課程 &amp;"ＭＳ Ｐゴシック,太字"/&amp;"Times New Roman,太字" Master's Program&amp;"ＭＳ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試験開始時間</vt:lpstr>
      <vt:lpstr>Form1</vt:lpstr>
      <vt:lpstr>Form 2, 3</vt:lpstr>
      <vt:lpstr>Form4</vt:lpstr>
      <vt:lpstr>Form5</vt:lpstr>
      <vt:lpstr>Form6</vt:lpstr>
      <vt:lpstr>'Form 2, 3'!Print_Area</vt:lpstr>
      <vt:lpstr>Form1!Print_Area</vt:lpstr>
      <vt:lpstr>Form4!Print_Area</vt:lpstr>
      <vt:lpstr>Form5!Print_Area</vt:lpstr>
      <vt:lpstr>Form6!Print_Area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猿楽　美咲</cp:lastModifiedBy>
  <cp:lastPrinted>2024-03-01T05:14:53Z</cp:lastPrinted>
  <dcterms:created xsi:type="dcterms:W3CDTF">2002-11-05T23:46:11Z</dcterms:created>
  <dcterms:modified xsi:type="dcterms:W3CDTF">2024-03-08T04:12:24Z</dcterms:modified>
</cp:coreProperties>
</file>