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kanrika-file-sv\入試\入試共有\01_入試\02_大学院\■大学院入試\大学院（R8, 2026入試）\01_2026年_外国人選抜（夏期）\01_募集要項\03_募集要項・出願書類\博士前期\"/>
    </mc:Choice>
  </mc:AlternateContent>
  <xr:revisionPtr revIDLastSave="0" documentId="13_ncr:1_{4B8CE50F-20CD-48FF-9A72-E5DEA798575E}" xr6:coauthVersionLast="47" xr6:coauthVersionMax="47" xr10:uidLastSave="{00000000-0000-0000-0000-000000000000}"/>
  <bookViews>
    <workbookView xWindow="1560" yWindow="630" windowWidth="24375" windowHeight="14520" firstSheet="1" activeTab="5" xr2:uid="{00000000-000D-0000-FFFF-FFFF00000000}"/>
  </bookViews>
  <sheets>
    <sheet name="試験開始時間" sheetId="21" state="hidden" r:id="rId1"/>
    <sheet name="Form1" sheetId="13" r:id="rId2"/>
    <sheet name="Form 2, 3" sheetId="10" r:id="rId3"/>
    <sheet name="Form4" sheetId="20" r:id="rId4"/>
    <sheet name="Form5" sheetId="9" r:id="rId5"/>
    <sheet name="Form6" sheetId="19" r:id="rId6"/>
  </sheets>
  <externalReferences>
    <externalReference r:id="rId7"/>
  </externalReferences>
  <definedNames>
    <definedName name="Environmental_Engineering">#REF!</definedName>
    <definedName name="Environmental_Systems">#REF!</definedName>
    <definedName name="Information_Engineering">#REF!</definedName>
    <definedName name="_xlnm.Print_Area" localSheetId="2">'Form 2, 3'!$A$1:$Y$47</definedName>
    <definedName name="_xlnm.Print_Area" localSheetId="1">Form1!$A$1:$AA$87</definedName>
    <definedName name="_xlnm.Print_Area" localSheetId="3">Form4!$A$1:$Y$36</definedName>
    <definedName name="_xlnm.Print_Area" localSheetId="4">Form5!$A$1:$X$34</definedName>
    <definedName name="_xlnm.Print_Area" localSheetId="5">Form6!$A$1:$X$43</definedName>
    <definedName name="英語選択肢" localSheetId="3">[1]選択肢!$E$2:$E$3</definedName>
    <definedName name="英語選択肢">#REF!</definedName>
    <definedName name="月" localSheetId="3">[1]選択肢!$A$2:$A$14</definedName>
    <definedName name="月">Form1!$AE$1:$AE$14</definedName>
    <definedName name="性別">#REF!</definedName>
    <definedName name="専攻">#REF!</definedName>
    <definedName name="専攻・コース">#REF!</definedName>
    <definedName name="選択肢" localSheetId="3">[1]選択肢!$C$2:$C$3</definedName>
    <definedName name="選択肢">#REF!</definedName>
    <definedName name="選択問題">#REF!</definedName>
    <definedName name="日" localSheetId="3">[1]選択肢!$B$2:$B$33</definedName>
    <definedName name="日">Form1!$AE$1:$AE$33</definedName>
    <definedName name="日本語選択肢" localSheetId="3">[1]選択肢!$D$2:$D$3</definedName>
    <definedName name="日本語選択肢">#REF!</definedName>
    <definedName name="入学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3" i="19"/>
  <c r="A2" i="13"/>
  <c r="A17" i="13"/>
  <c r="P5" i="10"/>
  <c r="I5" i="10"/>
  <c r="G19" i="10" l="1"/>
  <c r="G18" i="10"/>
  <c r="G6" i="10" l="1"/>
  <c r="Q43" i="10"/>
  <c r="Q44" i="10"/>
  <c r="G7" i="10"/>
  <c r="G9" i="10"/>
  <c r="B30" i="19" l="1"/>
  <c r="K10" i="10"/>
  <c r="AD17" i="13"/>
  <c r="AD16" i="13"/>
  <c r="F10" i="9"/>
  <c r="F9" i="9"/>
  <c r="G10" i="10"/>
  <c r="G8" i="10"/>
  <c r="I16" i="10"/>
  <c r="K17" i="13" l="1"/>
  <c r="I15" i="10"/>
  <c r="D9" i="21"/>
  <c r="D8" i="21"/>
  <c r="D7" i="21"/>
  <c r="D6" i="21"/>
  <c r="D5" i="21"/>
  <c r="D4" i="21"/>
  <c r="D3" i="21"/>
  <c r="A1" i="19" l="1"/>
  <c r="A1" i="20" l="1"/>
  <c r="A1" i="10"/>
  <c r="G14" i="10" l="1"/>
  <c r="A2" i="20" l="1"/>
  <c r="D1" i="13"/>
  <c r="Q29" i="10" l="1"/>
  <c r="O7" i="9"/>
  <c r="F7" i="9"/>
  <c r="A2" i="10" l="1"/>
  <c r="Q30" i="10" l="1"/>
  <c r="O6" i="9" l="1"/>
  <c r="F6" i="9"/>
  <c r="AD56" i="13" l="1"/>
  <c r="G55" i="13" s="1"/>
  <c r="AD55" i="13"/>
  <c r="AD54" i="13"/>
  <c r="G57" i="13"/>
  <c r="G59" i="13"/>
  <c r="G61" i="13"/>
  <c r="G63" i="13"/>
  <c r="G65" i="13"/>
  <c r="G67" i="13"/>
  <c r="G69" i="13"/>
  <c r="G71" i="13"/>
  <c r="AD72" i="13"/>
  <c r="AD71" i="13"/>
  <c r="AD70" i="13"/>
  <c r="AD69" i="13"/>
  <c r="AD68" i="13"/>
  <c r="AD67" i="13"/>
  <c r="AD66" i="13"/>
  <c r="AD65" i="13"/>
  <c r="AD64" i="13"/>
  <c r="AD63" i="13"/>
  <c r="AD62" i="13"/>
  <c r="AD61" i="13"/>
  <c r="AD60" i="13"/>
  <c r="AD59" i="13"/>
  <c r="AD58" i="13"/>
  <c r="AD57" i="13"/>
  <c r="AD53" i="13"/>
  <c r="G5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年度を4桁の数字のみで入力</t>
        </r>
      </text>
    </comment>
    <comment ref="C1" authorId="0" shapeId="0" xr:uid="{00000000-0006-0000-0100-000002000000}">
      <text>
        <r>
          <rPr>
            <b/>
            <sz val="9"/>
            <color indexed="81"/>
            <rFont val="ＭＳ Ｐゴシック"/>
            <family val="3"/>
            <charset val="128"/>
          </rPr>
          <t>"4月"か"10月"を選択</t>
        </r>
      </text>
    </comment>
    <comment ref="A16" authorId="0" shapeId="0" xr:uid="{00000000-0006-0000-0100-000003000000}">
      <text>
        <r>
          <rPr>
            <b/>
            <sz val="9"/>
            <color indexed="81"/>
            <rFont val="ＭＳ Ｐゴシック"/>
            <family val="3"/>
            <charset val="128"/>
          </rPr>
          <t>西暦4桁で入力
Year (4 digits)</t>
        </r>
      </text>
    </comment>
    <comment ref="B53" authorId="0" shapeId="0" xr:uid="{00000000-0006-0000-0100-000004000000}">
      <text>
        <r>
          <rPr>
            <b/>
            <sz val="9"/>
            <color indexed="81"/>
            <rFont val="ＭＳ Ｐゴシック"/>
            <family val="3"/>
            <charset val="128"/>
          </rPr>
          <t>Year (4 digits)</t>
        </r>
      </text>
    </comment>
    <comment ref="G53" authorId="0" shapeId="0" xr:uid="{00000000-0006-0000-0100-000005000000}">
      <text>
        <r>
          <rPr>
            <b/>
            <sz val="9"/>
            <color indexed="81"/>
            <rFont val="ＭＳ Ｐゴシック"/>
            <family val="3"/>
            <charset val="128"/>
          </rPr>
          <t xml:space="preserve">エラーが発生した場合は、直接年数を入力してください。If it is error value, you can fill out the number of year directly.
</t>
        </r>
      </text>
    </comment>
    <comment ref="B54" authorId="0" shapeId="0" xr:uid="{00000000-0006-0000-0100-000006000000}">
      <text>
        <r>
          <rPr>
            <b/>
            <sz val="9"/>
            <color indexed="81"/>
            <rFont val="ＭＳ Ｐゴシック"/>
            <family val="3"/>
            <charset val="128"/>
          </rPr>
          <t>Year (4 digits)</t>
        </r>
      </text>
    </comment>
    <comment ref="B55" authorId="0" shapeId="0" xr:uid="{00000000-0006-0000-0100-000007000000}">
      <text>
        <r>
          <rPr>
            <b/>
            <sz val="9"/>
            <color indexed="81"/>
            <rFont val="ＭＳ Ｐゴシック"/>
            <family val="3"/>
            <charset val="128"/>
          </rPr>
          <t>Year (4 digits)</t>
        </r>
      </text>
    </comment>
    <comment ref="G55" authorId="0" shapeId="0" xr:uid="{00000000-0006-0000-0100-000008000000}">
      <text>
        <r>
          <rPr>
            <b/>
            <sz val="9"/>
            <color indexed="81"/>
            <rFont val="ＭＳ Ｐゴシック"/>
            <family val="3"/>
            <charset val="128"/>
          </rPr>
          <t>エラーが発生した場合は、直接年数を入力してください。If it is error value, you can fill out the number of year directly.</t>
        </r>
      </text>
    </comment>
    <comment ref="B56" authorId="0" shapeId="0" xr:uid="{00000000-0006-0000-0100-000009000000}">
      <text>
        <r>
          <rPr>
            <b/>
            <sz val="9"/>
            <color indexed="81"/>
            <rFont val="ＭＳ Ｐゴシック"/>
            <family val="3"/>
            <charset val="128"/>
          </rPr>
          <t>Year (4 digits)</t>
        </r>
      </text>
    </comment>
    <comment ref="B57" authorId="0" shapeId="0" xr:uid="{00000000-0006-0000-0100-00000A000000}">
      <text>
        <r>
          <rPr>
            <b/>
            <sz val="9"/>
            <color indexed="81"/>
            <rFont val="ＭＳ Ｐゴシック"/>
            <family val="3"/>
            <charset val="128"/>
          </rPr>
          <t>Year (4 digits)</t>
        </r>
      </text>
    </comment>
    <comment ref="G57" authorId="0" shapeId="0" xr:uid="{00000000-0006-0000-0100-00000B000000}">
      <text>
        <r>
          <rPr>
            <b/>
            <sz val="9"/>
            <color indexed="81"/>
            <rFont val="ＭＳ Ｐゴシック"/>
            <family val="3"/>
            <charset val="128"/>
          </rPr>
          <t>エラーが発生した場合は、直接年数を入力してください。If it is error value, you can fill out the number of year directly.</t>
        </r>
      </text>
    </comment>
    <comment ref="B58" authorId="0" shapeId="0" xr:uid="{00000000-0006-0000-0100-00000C000000}">
      <text>
        <r>
          <rPr>
            <b/>
            <sz val="9"/>
            <color indexed="81"/>
            <rFont val="ＭＳ Ｐゴシック"/>
            <family val="3"/>
            <charset val="128"/>
          </rPr>
          <t>Year (4 digits)</t>
        </r>
      </text>
    </comment>
    <comment ref="B59" authorId="0" shapeId="0" xr:uid="{00000000-0006-0000-0100-00000D000000}">
      <text>
        <r>
          <rPr>
            <b/>
            <sz val="9"/>
            <color indexed="81"/>
            <rFont val="ＭＳ Ｐゴシック"/>
            <family val="3"/>
            <charset val="128"/>
          </rPr>
          <t>Year (4 digits)</t>
        </r>
      </text>
    </comment>
    <comment ref="G59" authorId="0" shapeId="0" xr:uid="{00000000-0006-0000-0100-00000E000000}">
      <text>
        <r>
          <rPr>
            <b/>
            <sz val="9"/>
            <color indexed="81"/>
            <rFont val="ＭＳ Ｐゴシック"/>
            <family val="3"/>
            <charset val="128"/>
          </rPr>
          <t>エラーが発生した場合は、直接年数を入力してください。If it is error value, you can fill out the number of year directly.</t>
        </r>
      </text>
    </comment>
    <comment ref="B60" authorId="0" shapeId="0" xr:uid="{00000000-0006-0000-0100-00000F000000}">
      <text>
        <r>
          <rPr>
            <b/>
            <sz val="9"/>
            <color indexed="81"/>
            <rFont val="ＭＳ Ｐゴシック"/>
            <family val="3"/>
            <charset val="128"/>
          </rPr>
          <t>Year (4 digits)</t>
        </r>
      </text>
    </comment>
    <comment ref="B61" authorId="0" shapeId="0" xr:uid="{00000000-0006-0000-0100-000010000000}">
      <text>
        <r>
          <rPr>
            <b/>
            <sz val="9"/>
            <color indexed="81"/>
            <rFont val="ＭＳ Ｐゴシック"/>
            <family val="3"/>
            <charset val="128"/>
          </rPr>
          <t>Year (4 digits)</t>
        </r>
      </text>
    </comment>
    <comment ref="G61" authorId="0" shapeId="0" xr:uid="{00000000-0006-0000-0100-000011000000}">
      <text>
        <r>
          <rPr>
            <b/>
            <sz val="9"/>
            <color indexed="81"/>
            <rFont val="ＭＳ Ｐゴシック"/>
            <family val="3"/>
            <charset val="128"/>
          </rPr>
          <t>エラーが発生した場合は、直接年数を入力してください。If it is error value, you can fill out the number of year directly.</t>
        </r>
      </text>
    </comment>
    <comment ref="B62" authorId="0" shapeId="0" xr:uid="{00000000-0006-0000-0100-000012000000}">
      <text>
        <r>
          <rPr>
            <b/>
            <sz val="9"/>
            <color indexed="81"/>
            <rFont val="ＭＳ Ｐゴシック"/>
            <family val="3"/>
            <charset val="128"/>
          </rPr>
          <t>Year (4 digits)</t>
        </r>
      </text>
    </comment>
    <comment ref="B63" authorId="0" shapeId="0" xr:uid="{00000000-0006-0000-0100-000013000000}">
      <text>
        <r>
          <rPr>
            <b/>
            <sz val="9"/>
            <color indexed="81"/>
            <rFont val="ＭＳ Ｐゴシック"/>
            <family val="3"/>
            <charset val="128"/>
          </rPr>
          <t>Year (4 digits)</t>
        </r>
      </text>
    </comment>
    <comment ref="G63" authorId="0" shapeId="0" xr:uid="{00000000-0006-0000-0100-000014000000}">
      <text>
        <r>
          <rPr>
            <b/>
            <sz val="9"/>
            <color indexed="81"/>
            <rFont val="ＭＳ Ｐゴシック"/>
            <family val="3"/>
            <charset val="128"/>
          </rPr>
          <t>エラーが発生した場合は、直接年数を入力してください。If it is error value, you can fill out the number of year directly.</t>
        </r>
      </text>
    </comment>
    <comment ref="B64" authorId="0" shapeId="0" xr:uid="{00000000-0006-0000-0100-000015000000}">
      <text>
        <r>
          <rPr>
            <b/>
            <sz val="9"/>
            <color indexed="81"/>
            <rFont val="ＭＳ Ｐゴシック"/>
            <family val="3"/>
            <charset val="128"/>
          </rPr>
          <t>Year (4 digits)</t>
        </r>
      </text>
    </comment>
    <comment ref="B65" authorId="0" shapeId="0" xr:uid="{00000000-0006-0000-0100-000016000000}">
      <text>
        <r>
          <rPr>
            <b/>
            <sz val="9"/>
            <color indexed="81"/>
            <rFont val="ＭＳ Ｐゴシック"/>
            <family val="3"/>
            <charset val="128"/>
          </rPr>
          <t>Year (4 digits)</t>
        </r>
      </text>
    </comment>
    <comment ref="G65" authorId="0" shapeId="0" xr:uid="{00000000-0006-0000-0100-000017000000}">
      <text>
        <r>
          <rPr>
            <b/>
            <sz val="9"/>
            <color indexed="81"/>
            <rFont val="ＭＳ Ｐゴシック"/>
            <family val="3"/>
            <charset val="128"/>
          </rPr>
          <t>エラーが発生した場合は、直接年数を入力してください。If it is error value, you can fill out the number of year directly.</t>
        </r>
      </text>
    </comment>
    <comment ref="B66" authorId="0" shapeId="0" xr:uid="{00000000-0006-0000-0100-000018000000}">
      <text>
        <r>
          <rPr>
            <b/>
            <sz val="9"/>
            <color indexed="81"/>
            <rFont val="ＭＳ Ｐゴシック"/>
            <family val="3"/>
            <charset val="128"/>
          </rPr>
          <t>Year (4 digits)</t>
        </r>
      </text>
    </comment>
    <comment ref="B67" authorId="0" shapeId="0" xr:uid="{00000000-0006-0000-0100-000019000000}">
      <text>
        <r>
          <rPr>
            <b/>
            <sz val="9"/>
            <color indexed="81"/>
            <rFont val="ＭＳ Ｐゴシック"/>
            <family val="3"/>
            <charset val="128"/>
          </rPr>
          <t>Year (4 digits)</t>
        </r>
      </text>
    </comment>
    <comment ref="G67" authorId="0" shapeId="0" xr:uid="{00000000-0006-0000-0100-00001A000000}">
      <text>
        <r>
          <rPr>
            <b/>
            <sz val="9"/>
            <color indexed="81"/>
            <rFont val="ＭＳ Ｐゴシック"/>
            <family val="3"/>
            <charset val="128"/>
          </rPr>
          <t>エラーが発生した場合は、直接年数を入力してください。If it is error value, you can fill out the number of year directly.</t>
        </r>
        <r>
          <rPr>
            <sz val="9"/>
            <color indexed="81"/>
            <rFont val="ＭＳ Ｐゴシック"/>
            <family val="3"/>
            <charset val="128"/>
          </rPr>
          <t xml:space="preserve">
</t>
        </r>
      </text>
    </comment>
    <comment ref="B68" authorId="0" shapeId="0" xr:uid="{00000000-0006-0000-0100-00001B000000}">
      <text>
        <r>
          <rPr>
            <b/>
            <sz val="9"/>
            <color indexed="81"/>
            <rFont val="ＭＳ Ｐゴシック"/>
            <family val="3"/>
            <charset val="128"/>
          </rPr>
          <t>Year (4 digits)</t>
        </r>
      </text>
    </comment>
    <comment ref="B69" authorId="0" shapeId="0" xr:uid="{00000000-0006-0000-0100-00001C000000}">
      <text>
        <r>
          <rPr>
            <b/>
            <sz val="9"/>
            <color indexed="81"/>
            <rFont val="ＭＳ Ｐゴシック"/>
            <family val="3"/>
            <charset val="128"/>
          </rPr>
          <t>Year (4 digits)</t>
        </r>
      </text>
    </comment>
    <comment ref="G69" authorId="0" shapeId="0" xr:uid="{00000000-0006-0000-0100-00001D000000}">
      <text>
        <r>
          <rPr>
            <b/>
            <sz val="9"/>
            <color indexed="81"/>
            <rFont val="ＭＳ Ｐゴシック"/>
            <family val="3"/>
            <charset val="128"/>
          </rPr>
          <t>エラーが発生した場合は、直接年数を入力してください。If it is error value, you can fill out the number of year directly.</t>
        </r>
      </text>
    </comment>
    <comment ref="B70" authorId="0" shapeId="0" xr:uid="{00000000-0006-0000-0100-00001E000000}">
      <text>
        <r>
          <rPr>
            <b/>
            <sz val="9"/>
            <color indexed="81"/>
            <rFont val="ＭＳ Ｐゴシック"/>
            <family val="3"/>
            <charset val="128"/>
          </rPr>
          <t>Year (4 digits)</t>
        </r>
      </text>
    </comment>
    <comment ref="B71" authorId="0" shapeId="0" xr:uid="{00000000-0006-0000-0100-00001F000000}">
      <text>
        <r>
          <rPr>
            <b/>
            <sz val="9"/>
            <color indexed="81"/>
            <rFont val="ＭＳ Ｐゴシック"/>
            <family val="3"/>
            <charset val="128"/>
          </rPr>
          <t>Year (4 digits)</t>
        </r>
      </text>
    </comment>
    <comment ref="G71" authorId="0" shapeId="0" xr:uid="{00000000-0006-0000-0100-000020000000}">
      <text>
        <r>
          <rPr>
            <b/>
            <sz val="9"/>
            <color indexed="81"/>
            <rFont val="ＭＳ Ｐゴシック"/>
            <family val="3"/>
            <charset val="128"/>
          </rPr>
          <t>エラーが発生した場合は、直接年数を入力してください。If it is error value, you can fill out the number of year directly.</t>
        </r>
      </text>
    </comment>
    <comment ref="B72" authorId="0" shapeId="0" xr:uid="{00000000-0006-0000-0100-000021000000}">
      <text>
        <r>
          <rPr>
            <b/>
            <sz val="9"/>
            <color indexed="81"/>
            <rFont val="ＭＳ Ｐゴシック"/>
            <family val="3"/>
            <charset val="128"/>
          </rPr>
          <t>Year (4 digits)</t>
        </r>
      </text>
    </comment>
    <comment ref="A77" authorId="0" shapeId="0" xr:uid="{00000000-0006-0000-0100-000022000000}">
      <text>
        <r>
          <rPr>
            <b/>
            <sz val="9"/>
            <color indexed="81"/>
            <rFont val="ＭＳ Ｐゴシック"/>
            <family val="3"/>
            <charset val="128"/>
          </rPr>
          <t>Year (4 digits)</t>
        </r>
      </text>
    </comment>
    <comment ref="A79" authorId="0" shapeId="0" xr:uid="{00000000-0006-0000-0100-000023000000}">
      <text>
        <r>
          <rPr>
            <b/>
            <sz val="9"/>
            <color indexed="81"/>
            <rFont val="ＭＳ Ｐゴシック"/>
            <family val="3"/>
            <charset val="128"/>
          </rPr>
          <t>Year (4 digits)</t>
        </r>
      </text>
    </comment>
    <comment ref="A81" authorId="0" shapeId="0" xr:uid="{00000000-0006-0000-0100-000024000000}">
      <text>
        <r>
          <rPr>
            <b/>
            <sz val="9"/>
            <color indexed="81"/>
            <rFont val="ＭＳ Ｐゴシック"/>
            <family val="3"/>
            <charset val="128"/>
          </rPr>
          <t>Year (4 digits)</t>
        </r>
      </text>
    </comment>
    <comment ref="A83" authorId="0" shapeId="0" xr:uid="{00000000-0006-0000-0100-000025000000}">
      <text>
        <r>
          <rPr>
            <b/>
            <sz val="9"/>
            <color indexed="81"/>
            <rFont val="ＭＳ Ｐゴシック"/>
            <family val="3"/>
            <charset val="128"/>
          </rPr>
          <t>Year (4 digits)</t>
        </r>
      </text>
    </comment>
    <comment ref="A85" authorId="0" shapeId="0" xr:uid="{00000000-0006-0000-0100-000026000000}">
      <text>
        <r>
          <rPr>
            <b/>
            <sz val="9"/>
            <color indexed="81"/>
            <rFont val="ＭＳ Ｐゴシック"/>
            <family val="3"/>
            <charset val="128"/>
          </rPr>
          <t>Year (4 digits)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6" authorId="0" shapeId="0" xr:uid="{2D3AEEEC-410E-4936-BD0B-7D84E627991B}">
      <text>
        <r>
          <rPr>
            <b/>
            <sz val="9"/>
            <color indexed="81"/>
            <rFont val="ＭＳ Ｐゴシック"/>
            <family val="3"/>
            <charset val="128"/>
          </rPr>
          <t>Name in Form 1</t>
        </r>
      </text>
    </comment>
    <comment ref="G7" authorId="0" shapeId="0" xr:uid="{FA7F9AA5-88DE-4C4F-BAA3-7ED5DD10FE43}">
      <text>
        <r>
          <rPr>
            <b/>
            <sz val="9"/>
            <color indexed="81"/>
            <rFont val="ＭＳ Ｐゴシック"/>
            <family val="3"/>
            <charset val="128"/>
          </rPr>
          <t>Name in Form 1</t>
        </r>
      </text>
    </comment>
    <comment ref="G8" authorId="0" shapeId="0" xr:uid="{00000000-0006-0000-0200-000002000000}">
      <text>
        <r>
          <rPr>
            <b/>
            <sz val="9"/>
            <color indexed="81"/>
            <rFont val="ＭＳ Ｐゴシック"/>
            <family val="3"/>
            <charset val="128"/>
          </rPr>
          <t xml:space="preserve">The program selected in Form 1
</t>
        </r>
      </text>
    </comment>
    <comment ref="G9" authorId="0" shapeId="0" xr:uid="{00000000-0006-0000-0200-000003000000}">
      <text>
        <r>
          <rPr>
            <b/>
            <sz val="9"/>
            <color indexed="81"/>
            <rFont val="ＭＳ Ｐゴシック"/>
            <family val="3"/>
            <charset val="128"/>
          </rPr>
          <t xml:space="preserve">The course selected in Form 1 </t>
        </r>
      </text>
    </comment>
    <comment ref="Q29" authorId="0" shapeId="0" xr:uid="{00000000-0006-0000-0200-000004000000}">
      <text>
        <r>
          <rPr>
            <b/>
            <sz val="9"/>
            <color indexed="81"/>
            <rFont val="ＭＳ Ｐゴシック"/>
            <family val="3"/>
            <charset val="128"/>
          </rPr>
          <t>The program selected in Form 1</t>
        </r>
      </text>
    </comment>
    <comment ref="Q30" authorId="0" shapeId="0" xr:uid="{00000000-0006-0000-0200-000005000000}">
      <text>
        <r>
          <rPr>
            <b/>
            <sz val="9"/>
            <color indexed="81"/>
            <rFont val="ＭＳ Ｐゴシック"/>
            <family val="3"/>
            <charset val="128"/>
          </rPr>
          <t xml:space="preserve">The course selected in Form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6" authorId="0" shapeId="0" xr:uid="{00000000-0006-0000-0400-000001000000}">
      <text>
        <r>
          <rPr>
            <b/>
            <sz val="9"/>
            <color indexed="81"/>
            <rFont val="ＭＳ Ｐゴシック"/>
            <family val="3"/>
            <charset val="128"/>
          </rPr>
          <t>Furigana in Form 1</t>
        </r>
      </text>
    </comment>
    <comment ref="O6" authorId="0" shapeId="0" xr:uid="{00000000-0006-0000-0400-000002000000}">
      <text>
        <r>
          <rPr>
            <b/>
            <sz val="9"/>
            <color indexed="81"/>
            <rFont val="ＭＳ Ｐゴシック"/>
            <family val="3"/>
            <charset val="128"/>
          </rPr>
          <t>Furigana in Form 1</t>
        </r>
      </text>
    </comment>
    <comment ref="F7" authorId="0" shapeId="0" xr:uid="{00000000-0006-0000-0400-000003000000}">
      <text>
        <r>
          <rPr>
            <b/>
            <sz val="9"/>
            <color indexed="81"/>
            <rFont val="ＭＳ Ｐゴシック"/>
            <family val="3"/>
            <charset val="128"/>
          </rPr>
          <t>Family name, Middle name in Form1</t>
        </r>
      </text>
    </comment>
    <comment ref="O7" authorId="0" shapeId="0" xr:uid="{00000000-0006-0000-0400-000004000000}">
      <text>
        <r>
          <rPr>
            <b/>
            <sz val="9"/>
            <color indexed="81"/>
            <rFont val="ＭＳ Ｐゴシック"/>
            <family val="3"/>
            <charset val="128"/>
          </rPr>
          <t>First name in Form 1</t>
        </r>
      </text>
    </comment>
    <comment ref="F9" authorId="0" shapeId="0" xr:uid="{00000000-0006-0000-0400-000005000000}">
      <text>
        <r>
          <rPr>
            <b/>
            <sz val="9"/>
            <color indexed="81"/>
            <rFont val="ＭＳ Ｐゴシック"/>
            <family val="3"/>
            <charset val="128"/>
          </rPr>
          <t>The program selected in Form 1</t>
        </r>
      </text>
    </comment>
    <comment ref="F10" authorId="0" shapeId="0" xr:uid="{00000000-0006-0000-0400-000006000000}">
      <text>
        <r>
          <rPr>
            <b/>
            <sz val="9"/>
            <color indexed="81"/>
            <rFont val="ＭＳ Ｐゴシック"/>
            <family val="3"/>
            <charset val="128"/>
          </rPr>
          <t>The Course selected in Form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00000000-0006-0000-0500-000001000000}">
      <text>
        <r>
          <rPr>
            <b/>
            <sz val="9"/>
            <color indexed="81"/>
            <rFont val="ＭＳ Ｐゴシック"/>
            <family val="3"/>
            <charset val="128"/>
          </rPr>
          <t>西暦4桁を入力
Year (4 digits)</t>
        </r>
      </text>
    </comment>
    <comment ref="I13" authorId="0" shapeId="0" xr:uid="{00000000-0006-0000-0500-000002000000}">
      <text>
        <r>
          <rPr>
            <b/>
            <sz val="9"/>
            <color indexed="81"/>
            <rFont val="ＭＳ Ｐゴシック"/>
            <family val="3"/>
            <charset val="128"/>
          </rPr>
          <t>The program selected in Form 1</t>
        </r>
      </text>
    </comment>
    <comment ref="I14" authorId="0" shapeId="0" xr:uid="{00000000-0006-0000-0500-000003000000}">
      <text>
        <r>
          <rPr>
            <b/>
            <sz val="9"/>
            <color indexed="81"/>
            <rFont val="ＭＳ Ｐゴシック"/>
            <family val="3"/>
            <charset val="128"/>
          </rPr>
          <t xml:space="preserve">The course selected in Form 1 </t>
        </r>
      </text>
    </comment>
  </commentList>
</comments>
</file>

<file path=xl/sharedStrings.xml><?xml version="1.0" encoding="utf-8"?>
<sst xmlns="http://schemas.openxmlformats.org/spreadsheetml/2006/main" count="291" uniqueCount="209">
  <si>
    <t>Enrollment Period</t>
    <phoneticPr fontId="1"/>
  </si>
  <si>
    <t>＠</t>
  </si>
  <si>
    <t>/</t>
    <phoneticPr fontId="1"/>
  </si>
  <si>
    <t>/</t>
    <phoneticPr fontId="1"/>
  </si>
  <si>
    <t xml:space="preserve">                           </t>
    <phoneticPr fontId="1"/>
  </si>
  <si>
    <t>Keep this Card after the test for the Admission Procedure.</t>
    <phoneticPr fontId="1"/>
  </si>
  <si>
    <t>誕生日</t>
    <rPh sb="0" eb="3">
      <t>タンジョウビ</t>
    </rPh>
    <phoneticPr fontId="1"/>
  </si>
  <si>
    <t>基準日</t>
    <rPh sb="0" eb="3">
      <t>キジュンビ</t>
    </rPh>
    <phoneticPr fontId="1"/>
  </si>
  <si>
    <t>/</t>
    <phoneticPr fontId="1"/>
  </si>
  <si>
    <t>From</t>
    <phoneticPr fontId="1"/>
  </si>
  <si>
    <t>To</t>
    <phoneticPr fontId="1"/>
  </si>
  <si>
    <r>
      <rPr>
        <sz val="6"/>
        <rFont val="ＭＳ Ｐ明朝"/>
        <family val="1"/>
        <charset val="128"/>
      </rPr>
      <t>（</t>
    </r>
    <r>
      <rPr>
        <sz val="6"/>
        <rFont val="Times New Roman"/>
        <family val="1"/>
      </rPr>
      <t>Do not fill in.</t>
    </r>
    <r>
      <rPr>
        <sz val="6"/>
        <rFont val="ＭＳ Ｐ明朝"/>
        <family val="1"/>
        <charset val="128"/>
      </rPr>
      <t>）</t>
    </r>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</si>
  <si>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</si>
  <si>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</si>
  <si>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</si>
  <si>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</si>
  <si>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</si>
  <si>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</si>
  <si>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国・地域</t>
    </r>
    <r>
      <rPr>
        <sz val="10.5"/>
        <rFont val="Century"/>
        <family val="1"/>
      </rPr>
      <t xml:space="preserve"> / </t>
    </r>
    <r>
      <rPr>
        <sz val="10"/>
        <rFont val="Times New Roman"/>
        <family val="1"/>
      </rPr>
      <t>Nationality</t>
    </r>
    <rPh sb="0" eb="1">
      <t>クニ</t>
    </rPh>
    <rPh sb="2" eb="4">
      <t>チイキ</t>
    </rPh>
    <phoneticPr fontId="1"/>
  </si>
  <si>
    <t>Gender</t>
    <phoneticPr fontId="1"/>
  </si>
  <si>
    <t>Year / Month</t>
    <phoneticPr fontId="1"/>
  </si>
  <si>
    <t>タイトル</t>
    <phoneticPr fontId="1"/>
  </si>
  <si>
    <t>Title</t>
    <phoneticPr fontId="1"/>
  </si>
  <si>
    <t>Abstracts of research papers, Name of accreditation organization</t>
    <phoneticPr fontId="1"/>
  </si>
  <si>
    <r>
      <rPr>
        <b/>
        <sz val="10"/>
        <rFont val="ＭＳ Ｐ明朝"/>
        <family val="1"/>
        <charset val="128"/>
      </rPr>
      <t>＊</t>
    </r>
    <r>
      <rPr>
        <b/>
        <u/>
        <sz val="10"/>
        <rFont val="Century"/>
        <family val="1"/>
      </rPr>
      <t/>
    </r>
    <phoneticPr fontId="1"/>
  </si>
  <si>
    <t>この受験票は入学手続に必要ですので、試験終了後も大切に保管してください。</t>
  </si>
  <si>
    <t>Form 3</t>
    <phoneticPr fontId="1"/>
  </si>
  <si>
    <t>(Do not fill in)</t>
    <phoneticPr fontId="1"/>
  </si>
  <si>
    <t>Examinee No.</t>
    <phoneticPr fontId="1"/>
  </si>
  <si>
    <t>受験番号</t>
    <rPh sb="0" eb="2">
      <t>ジュケン</t>
    </rPh>
    <rPh sb="2" eb="4">
      <t>バンゴウ</t>
    </rPh>
    <phoneticPr fontId="1"/>
  </si>
  <si>
    <t xml:space="preserve">○
</t>
    <phoneticPr fontId="1"/>
  </si>
  <si>
    <t>Special Selection for International Students</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</si>
  <si>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</si>
  <si>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</si>
  <si>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</si>
  <si>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</si>
  <si>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</si>
  <si>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試験日
</t>
    </r>
    <r>
      <rPr>
        <sz val="10"/>
        <rFont val="Times New Roman"/>
        <family val="1"/>
      </rPr>
      <t>Examination Date</t>
    </r>
    <rPh sb="0" eb="2">
      <t>シケン</t>
    </rPh>
    <phoneticPr fontId="1"/>
  </si>
  <si>
    <t>・最近3ヶ月以内に撮影されたもの</t>
    <rPh sb="1" eb="3">
      <t>サイキン</t>
    </rPh>
    <rPh sb="5" eb="6">
      <t>ゲツ</t>
    </rPh>
    <rPh sb="6" eb="8">
      <t>イナイ</t>
    </rPh>
    <rPh sb="9" eb="11">
      <t>サツエイ</t>
    </rPh>
    <phoneticPr fontId="1"/>
  </si>
  <si>
    <t xml:space="preserve">  Taken within three months</t>
    <phoneticPr fontId="1"/>
  </si>
  <si>
    <t>・写真の裏に氏名を記入し全面にのりづけ</t>
    <rPh sb="1" eb="3">
      <t>シャシン</t>
    </rPh>
    <rPh sb="4" eb="5">
      <t>ウラ</t>
    </rPh>
    <rPh sb="6" eb="8">
      <t>シメイ</t>
    </rPh>
    <rPh sb="9" eb="11">
      <t>キニュウ</t>
    </rPh>
    <rPh sb="12" eb="14">
      <t>ゼンメン</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</si>
  <si>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</si>
  <si>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</si>
  <si>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</si>
  <si>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</si>
  <si>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</si>
  <si>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</si>
  <si>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</si>
  <si>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</si>
  <si>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</si>
  <si>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</si>
  <si>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t>氏　名 /</t>
    </r>
    <r>
      <rPr>
        <sz val="11"/>
        <rFont val="Times New Roman"/>
        <family val="1"/>
      </rPr>
      <t xml:space="preserve"> Name</t>
    </r>
    <rPh sb="0" eb="1">
      <t>シ</t>
    </rPh>
    <rPh sb="2" eb="3">
      <t>メイ</t>
    </rPh>
    <phoneticPr fontId="1"/>
  </si>
  <si>
    <r>
      <rPr>
        <sz val="10.5"/>
        <rFont val="ＭＳ Ｐ明朝"/>
        <family val="1"/>
        <charset val="128"/>
      </rPr>
      <t xml:space="preserve">氏　名
</t>
    </r>
    <r>
      <rPr>
        <sz val="10.5"/>
        <rFont val="Times New Roman"/>
        <family val="1"/>
      </rPr>
      <t xml:space="preserve">Name </t>
    </r>
    <r>
      <rPr>
        <sz val="8"/>
        <rFont val="Times New Roman"/>
        <family val="1"/>
      </rPr>
      <t xml:space="preserve">*2 </t>
    </r>
    <rPh sb="0" eb="1">
      <t>シ</t>
    </rPh>
    <rPh sb="2" eb="3">
      <t>ナ</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</si>
  <si>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</si>
  <si>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r>
      <rPr>
        <b/>
        <sz val="12"/>
        <rFont val="ＭＳ ゴシック"/>
        <family val="3"/>
        <charset val="128"/>
      </rPr>
      <t xml:space="preserve">情報工学専攻 </t>
    </r>
    <r>
      <rPr>
        <b/>
        <sz val="12"/>
        <rFont val="Century"/>
        <family val="1"/>
      </rPr>
      <t xml:space="preserve">/ </t>
    </r>
    <r>
      <rPr>
        <b/>
        <sz val="12"/>
        <rFont val="Times New Roman"/>
        <family val="1"/>
      </rPr>
      <t>Graduate Program in Information Engineering</t>
    </r>
    <rPh sb="0" eb="2">
      <t>ジョウホウ</t>
    </rPh>
    <rPh sb="2" eb="4">
      <t>コウガク</t>
    </rPh>
    <rPh sb="4" eb="6">
      <t>センコウ</t>
    </rPh>
    <phoneticPr fontId="1"/>
  </si>
  <si>
    <r>
      <rPr>
        <b/>
        <sz val="12"/>
        <rFont val="ＭＳ ゴシック"/>
        <family val="3"/>
        <charset val="128"/>
      </rPr>
      <t>環境工学専攻</t>
    </r>
    <r>
      <rPr>
        <b/>
        <sz val="12"/>
        <rFont val="Century"/>
        <family val="1"/>
      </rPr>
      <t xml:space="preserve"> / </t>
    </r>
    <r>
      <rPr>
        <b/>
        <sz val="12"/>
        <rFont val="Times New Roman"/>
        <family val="1"/>
      </rPr>
      <t>Graduate Program in Environmental Engineering</t>
    </r>
    <rPh sb="0" eb="2">
      <t>カンキョウ</t>
    </rPh>
    <rPh sb="2" eb="4">
      <t>コウガク</t>
    </rPh>
    <rPh sb="4" eb="6">
      <t>センコウ</t>
    </rPh>
    <phoneticPr fontId="1"/>
  </si>
  <si>
    <r>
      <rPr>
        <b/>
        <sz val="12"/>
        <rFont val="ＭＳ ゴシック"/>
        <family val="3"/>
        <charset val="128"/>
      </rPr>
      <t>環境システム専攻</t>
    </r>
    <r>
      <rPr>
        <b/>
        <sz val="12"/>
        <rFont val="Century"/>
        <family val="1"/>
      </rPr>
      <t xml:space="preserve"> / </t>
    </r>
    <r>
      <rPr>
        <b/>
        <sz val="12"/>
        <rFont val="Times New Roman"/>
        <family val="1"/>
      </rPr>
      <t>Graduate Program in Environmental Systems</t>
    </r>
    <rPh sb="0" eb="2">
      <t>カンキョウ</t>
    </rPh>
    <rPh sb="6" eb="8">
      <t>センコウ</t>
    </rPh>
    <phoneticPr fontId="1"/>
  </si>
  <si>
    <t>必着</t>
    <rPh sb="0" eb="2">
      <t>ヒッチャク</t>
    </rPh>
    <phoneticPr fontId="1"/>
  </si>
  <si>
    <t>(The application must reach us no later than this date without fail.)</t>
    <phoneticPr fontId="1"/>
  </si>
  <si>
    <r>
      <rPr>
        <sz val="9"/>
        <rFont val="ＭＳ Ｐ明朝"/>
        <family val="1"/>
        <charset val="128"/>
      </rPr>
      <t>名</t>
    </r>
    <r>
      <rPr>
        <sz val="9"/>
        <rFont val="Century"/>
        <family val="1"/>
      </rPr>
      <t xml:space="preserve"> /</t>
    </r>
    <r>
      <rPr>
        <sz val="9"/>
        <rFont val="Times New Roman"/>
        <family val="1"/>
      </rPr>
      <t xml:space="preserve"> First name</t>
    </r>
    <rPh sb="0" eb="1">
      <t>メイ</t>
    </rPh>
    <phoneticPr fontId="1"/>
  </si>
  <si>
    <r>
      <rPr>
        <sz val="9"/>
        <rFont val="ＭＳ Ｐ明朝"/>
        <family val="1"/>
        <charset val="128"/>
      </rPr>
      <t>フリガナ</t>
    </r>
    <r>
      <rPr>
        <sz val="9"/>
        <rFont val="Century"/>
        <family val="1"/>
      </rPr>
      <t>/</t>
    </r>
    <r>
      <rPr>
        <sz val="9"/>
        <rFont val="Times New Roman"/>
        <family val="1"/>
      </rPr>
      <t xml:space="preserve">Furigana*1 </t>
    </r>
    <phoneticPr fontId="1"/>
  </si>
  <si>
    <t>試験会場</t>
    <rPh sb="0" eb="2">
      <t>シケン</t>
    </rPh>
    <rPh sb="2" eb="4">
      <t>カイジョウ</t>
    </rPh>
    <phoneticPr fontId="1"/>
  </si>
  <si>
    <t>The University of Kitakyushu, Hibikino Campus</t>
    <phoneticPr fontId="1"/>
  </si>
  <si>
    <r>
      <rPr>
        <sz val="12"/>
        <rFont val="ＭＳ Ｐ明朝"/>
        <family val="1"/>
        <charset val="128"/>
      </rPr>
      <t>　</t>
    </r>
    <r>
      <rPr>
        <sz val="12"/>
        <rFont val="ＭＳ 明朝"/>
        <family val="1"/>
        <charset val="128"/>
      </rPr>
      <t>外国人学生等特別選抜</t>
    </r>
    <r>
      <rPr>
        <sz val="12"/>
        <rFont val="ＭＳ Ｐ明朝"/>
        <family val="1"/>
        <charset val="128"/>
      </rPr>
      <t xml:space="preserve">
</t>
    </r>
    <r>
      <rPr>
        <sz val="12"/>
        <rFont val="Times New Roman"/>
        <family val="1"/>
      </rPr>
      <t>Special Selection for International Students</t>
    </r>
    <phoneticPr fontId="1"/>
  </si>
  <si>
    <t>Examination Site</t>
    <phoneticPr fontId="1"/>
  </si>
  <si>
    <r>
      <rPr>
        <sz val="10"/>
        <rFont val="ＭＳ Ｐ明朝"/>
        <family val="1"/>
        <charset val="128"/>
      </rPr>
      <t xml:space="preserve">「5.選考方法および試験科目」参照
</t>
    </r>
    <r>
      <rPr>
        <sz val="10"/>
        <rFont val="Times New Roman"/>
        <family val="1"/>
      </rPr>
      <t>Refer to "5. Selection Process and Examination Subjects"</t>
    </r>
    <rPh sb="10" eb="12">
      <t>シケン</t>
    </rPh>
    <rPh sb="12" eb="14">
      <t>カモク</t>
    </rPh>
    <rPh sb="15" eb="17">
      <t>サンショウ</t>
    </rPh>
    <phoneticPr fontId="1"/>
  </si>
  <si>
    <r>
      <rPr>
        <sz val="10"/>
        <rFont val="ＭＳ Ｐ明朝"/>
        <family val="1"/>
        <charset val="128"/>
      </rPr>
      <t xml:space="preserve">試験時間
</t>
    </r>
    <r>
      <rPr>
        <sz val="10"/>
        <rFont val="Times New Roman"/>
        <family val="1"/>
      </rPr>
      <t>Examination Time</t>
    </r>
    <rPh sb="0" eb="2">
      <t>シケン</t>
    </rPh>
    <rPh sb="2" eb="4">
      <t>ジカン</t>
    </rPh>
    <phoneticPr fontId="1"/>
  </si>
  <si>
    <t>〒</t>
    <phoneticPr fontId="1"/>
  </si>
  <si>
    <t>-</t>
    <phoneticPr fontId="1"/>
  </si>
  <si>
    <t>歳</t>
    <rPh sb="0" eb="1">
      <t>サイ</t>
    </rPh>
    <phoneticPr fontId="1"/>
  </si>
  <si>
    <t>様</t>
    <rPh sb="0" eb="1">
      <t>サマ</t>
    </rPh>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</si>
  <si>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</si>
  <si>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</si>
  <si>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</si>
  <si>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筆記</t>
  </si>
  <si>
    <t>面接</t>
  </si>
  <si>
    <t>外国人</t>
    <rPh sb="0" eb="3">
      <t>ガイコクジン</t>
    </rPh>
    <phoneticPr fontId="1"/>
  </si>
  <si>
    <t>資源化学システムコース / Resources and Chemical Systems</t>
    <rPh sb="0" eb="2">
      <t>シゲン</t>
    </rPh>
    <rPh sb="2" eb="4">
      <t>カガク</t>
    </rPh>
    <phoneticPr fontId="1"/>
  </si>
  <si>
    <t>バイオシステムコース / Biosystems</t>
    <phoneticPr fontId="1"/>
  </si>
  <si>
    <t>環境生態システムコース / Environmental and Ecological Systems</t>
    <rPh sb="0" eb="2">
      <t>カンキョウ</t>
    </rPh>
    <rPh sb="2" eb="4">
      <t>セイタイ</t>
    </rPh>
    <phoneticPr fontId="1"/>
  </si>
  <si>
    <t>機械システムコース / Mechanical Systems Engineering</t>
    <rPh sb="0" eb="2">
      <t>キカイ</t>
    </rPh>
    <phoneticPr fontId="1"/>
  </si>
  <si>
    <t>建築デザインコース / Architecture</t>
    <rPh sb="0" eb="2">
      <t>ケンチク</t>
    </rPh>
    <phoneticPr fontId="1"/>
  </si>
  <si>
    <t>計算機科学コース / Computer Science</t>
    <rPh sb="0" eb="3">
      <t>ケイサンキ</t>
    </rPh>
    <rPh sb="3" eb="5">
      <t>カガク</t>
    </rPh>
    <phoneticPr fontId="1"/>
  </si>
  <si>
    <t>融合システムコース / Applied Information Systems</t>
    <rPh sb="0" eb="2">
      <t>ユウゴウ</t>
    </rPh>
    <phoneticPr fontId="1"/>
  </si>
  <si>
    <t>選択専門科目</t>
    <rPh sb="0" eb="2">
      <t>センタク</t>
    </rPh>
    <rPh sb="2" eb="6">
      <t>センモンカモク</t>
    </rPh>
    <phoneticPr fontId="1"/>
  </si>
  <si>
    <r>
      <t>構造・材料・施工</t>
    </r>
    <r>
      <rPr>
        <sz val="9"/>
        <rFont val="Times New Roman"/>
        <family val="1"/>
      </rPr>
      <t xml:space="preserve">  </t>
    </r>
    <phoneticPr fontId="1"/>
  </si>
  <si>
    <t>計画・設計</t>
    <phoneticPr fontId="1"/>
  </si>
  <si>
    <r>
      <t>Structure</t>
    </r>
    <r>
      <rPr>
        <sz val="9"/>
        <rFont val="Yu Gothic"/>
        <family val="1"/>
        <charset val="128"/>
      </rPr>
      <t>･</t>
    </r>
    <r>
      <rPr>
        <sz val="9"/>
        <rFont val="Times New Roman"/>
        <family val="1"/>
      </rPr>
      <t>Materials</t>
    </r>
    <r>
      <rPr>
        <sz val="9"/>
        <rFont val="Yu Gothic"/>
        <family val="1"/>
        <charset val="128"/>
      </rPr>
      <t>･</t>
    </r>
    <r>
      <rPr>
        <sz val="9"/>
        <rFont val="Times New Roman"/>
        <family val="1"/>
      </rPr>
      <t>Construction</t>
    </r>
    <phoneticPr fontId="1"/>
  </si>
  <si>
    <r>
      <t>Planning</t>
    </r>
    <r>
      <rPr>
        <sz val="9"/>
        <rFont val="Yu Gothic"/>
        <family val="1"/>
        <charset val="128"/>
      </rPr>
      <t>･</t>
    </r>
    <r>
      <rPr>
        <sz val="9"/>
        <rFont val="Times New Roman"/>
        <family val="1"/>
      </rPr>
      <t>Design</t>
    </r>
    <phoneticPr fontId="1"/>
  </si>
  <si>
    <t>Language used for the test</t>
    <phoneticPr fontId="1"/>
  </si>
  <si>
    <t>受験時使用言語</t>
    <rPh sb="0" eb="2">
      <t>ジュケン</t>
    </rPh>
    <rPh sb="2" eb="3">
      <t>ジ</t>
    </rPh>
    <rPh sb="3" eb="5">
      <t>シヨウ</t>
    </rPh>
    <rPh sb="5" eb="7">
      <t>ゲンゴ</t>
    </rPh>
    <phoneticPr fontId="1"/>
  </si>
  <si>
    <t>日本語</t>
    <rPh sb="0" eb="3">
      <t>ニホンゴ</t>
    </rPh>
    <phoneticPr fontId="1"/>
  </si>
  <si>
    <t>Japanese</t>
    <phoneticPr fontId="1"/>
  </si>
  <si>
    <t>英語</t>
    <rPh sb="0" eb="2">
      <t>エイゴ</t>
    </rPh>
    <phoneticPr fontId="1"/>
  </si>
  <si>
    <t>English</t>
    <phoneticPr fontId="1"/>
  </si>
  <si>
    <r>
      <t>Environment</t>
    </r>
    <r>
      <rPr>
        <sz val="9"/>
        <rFont val="Yu Gothic"/>
        <family val="1"/>
        <charset val="128"/>
      </rPr>
      <t>･</t>
    </r>
    <r>
      <rPr>
        <sz val="9"/>
        <rFont val="Times New Roman"/>
        <family val="1"/>
      </rPr>
      <t>Facilities</t>
    </r>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</si>
  <si>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</si>
  <si>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r>
      <t xml:space="preserve">北九州市立大学事務局学務課入学試験係
〒808-0135　北九州市若松区ひびきの1番1号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</si>
  <si>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5"/>
        <rFont val="ＭＳ 明朝"/>
        <family val="1"/>
        <charset val="128"/>
      </rPr>
      <t>写真貼付欄</t>
    </r>
    <r>
      <rPr>
        <sz val="10.5"/>
        <rFont val="ＭＳ Ｐ明朝"/>
        <family val="1"/>
        <charset val="128"/>
      </rPr>
      <t xml:space="preserve">
</t>
    </r>
    <r>
      <rPr>
        <sz val="10.5"/>
        <rFont val="Century"/>
        <family val="1"/>
      </rPr>
      <t>Glue</t>
    </r>
    <r>
      <rPr>
        <sz val="10.5"/>
        <rFont val="Times New Roman"/>
        <family val="1"/>
      </rPr>
      <t xml:space="preserve"> Photo </t>
    </r>
    <r>
      <rPr>
        <sz val="10.5"/>
        <rFont val="Century"/>
        <family val="1"/>
      </rPr>
      <t>here</t>
    </r>
    <rPh sb="0" eb="2">
      <t>シャシン</t>
    </rPh>
    <rPh sb="2" eb="4">
      <t>テンプ</t>
    </rPh>
    <rPh sb="4" eb="5">
      <t>ラン</t>
    </rPh>
    <phoneticPr fontId="1"/>
  </si>
  <si>
    <t>Core Subjects</t>
    <phoneticPr fontId="1"/>
  </si>
  <si>
    <t>The University of Kitakyushu, Administrative Office, Academic Affairs Department, Entrance Examinations Division
E-mail: nyushi@kitakyu-u.ac.jp          TEL:+81-93-695-3340</t>
    <phoneticPr fontId="1"/>
  </si>
  <si>
    <t>環境・設備</t>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</si>
  <si>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2" eb="5">
      <t>レンラクサキ</t>
    </rPh>
    <phoneticPr fontId="1"/>
  </si>
  <si>
    <r>
      <t>＊写真票注意事項/</t>
    </r>
    <r>
      <rPr>
        <sz val="12"/>
        <rFont val="Times New Roman"/>
        <family val="1"/>
      </rPr>
      <t>Note of Photograph Card</t>
    </r>
    <rPh sb="1" eb="3">
      <t>シャシン</t>
    </rPh>
    <rPh sb="3" eb="4">
      <t>ヒョウ</t>
    </rPh>
    <rPh sb="4" eb="8">
      <t>チュウイジコウ</t>
    </rPh>
    <phoneticPr fontId="1"/>
  </si>
  <si>
    <r>
      <t xml:space="preserve"> </t>
    </r>
    <r>
      <rPr>
        <sz val="10"/>
        <rFont val="ＭＳ Ｐ明朝"/>
        <family val="1"/>
        <charset val="128"/>
      </rPr>
      <t>・</t>
    </r>
    <r>
      <rPr>
        <sz val="10"/>
        <rFont val="Century"/>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
      <rPr>
        <sz val="10"/>
        <rFont val="Century"/>
        <family val="1"/>
      </rPr>
      <t xml:space="preserve">
   </t>
    </r>
    <r>
      <rPr>
        <sz val="10"/>
        <rFont val="Times New Roman"/>
        <family val="1"/>
      </rPr>
      <t>Length 4 cm, Width 3 cm</t>
    </r>
    <r>
      <rPr>
        <sz val="10"/>
        <rFont val="Century"/>
        <family val="1"/>
      </rPr>
      <t xml:space="preserve">
</t>
    </r>
    <rPh sb="3" eb="4">
      <t>タテ</t>
    </rPh>
    <rPh sb="8" eb="9">
      <t>ヨコ</t>
    </rPh>
    <phoneticPr fontId="1"/>
  </si>
  <si>
    <r>
      <rPr>
        <sz val="10"/>
        <rFont val="ＭＳ Ｐ明朝"/>
        <family val="1"/>
        <charset val="128"/>
      </rPr>
      <t xml:space="preserve">・上半身、無帽、背景なし、正面向き
</t>
    </r>
    <r>
      <rPr>
        <sz val="10"/>
        <rFont val="Century"/>
        <family val="1"/>
      </rPr>
      <t xml:space="preserve"> </t>
    </r>
    <r>
      <rPr>
        <sz val="10"/>
        <rFont val="Times New Roman"/>
        <family val="1"/>
      </rPr>
      <t xml:space="preserve"> Upper body, no hat,no background, looking straight ahead</t>
    </r>
    <rPh sb="1" eb="4">
      <t>ジョウハンシン</t>
    </rPh>
    <rPh sb="5" eb="6">
      <t>ム</t>
    </rPh>
    <rPh sb="6" eb="7">
      <t>ボウ</t>
    </rPh>
    <rPh sb="8" eb="10">
      <t>ハイケイ</t>
    </rPh>
    <rPh sb="13" eb="15">
      <t>ショウメン</t>
    </rPh>
    <rPh sb="15" eb="16">
      <t>ム</t>
    </rPh>
    <phoneticPr fontId="1"/>
  </si>
  <si>
    <t xml:space="preserve">   Write your name on back of the photograph</t>
    <phoneticPr fontId="1"/>
  </si>
  <si>
    <t xml:space="preserve">   and glue it onto Form3.</t>
    <phoneticPr fontId="1"/>
  </si>
  <si>
    <r>
      <rPr>
        <sz val="11"/>
        <rFont val="ＭＳ Ｐ明朝"/>
        <family val="1"/>
        <charset val="128"/>
      </rPr>
      <t>写真票</t>
    </r>
    <r>
      <rPr>
        <sz val="11"/>
        <rFont val="Century"/>
        <family val="1"/>
      </rPr>
      <t xml:space="preserve"> / </t>
    </r>
    <r>
      <rPr>
        <sz val="11"/>
        <rFont val="Times New Roman"/>
        <family val="1"/>
      </rPr>
      <t>Photograph Card</t>
    </r>
    <rPh sb="0" eb="2">
      <t>シャシン</t>
    </rPh>
    <rPh sb="2" eb="3">
      <t>ヒョウ</t>
    </rPh>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</si>
  <si>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</si>
  <si>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9"/>
        <rFont val="ＭＳ Ｐ明朝"/>
        <family val="1"/>
        <charset val="128"/>
      </rPr>
      <t>※受験票到着後に必ず試験日時を確認してください。</t>
    </r>
    <r>
      <rPr>
        <b/>
        <sz val="9"/>
        <rFont val="ＭＳ Ｐゴシック"/>
        <family val="3"/>
        <charset val="128"/>
      </rPr>
      <t xml:space="preserve">
</t>
    </r>
    <r>
      <rPr>
        <b/>
        <sz val="9"/>
        <rFont val="Times New Roman"/>
        <family val="1"/>
      </rPr>
      <t xml:space="preserve">    Confirm the Examination date when you receive  
    the Test Admission Card.
</t>
    </r>
    <r>
      <rPr>
        <sz val="9"/>
        <rFont val="ＭＳ Ｐ明朝"/>
        <family val="1"/>
        <charset val="128"/>
      </rPr>
      <t>※集合時間、試験開始時間は記入しないでください。</t>
    </r>
    <r>
      <rPr>
        <b/>
        <sz val="9"/>
        <rFont val="ＭＳ Ｐゴシック"/>
        <family val="3"/>
        <charset val="128"/>
      </rPr>
      <t xml:space="preserve">
　</t>
    </r>
    <r>
      <rPr>
        <b/>
        <sz val="9"/>
        <rFont val="Times New Roman"/>
        <family val="1"/>
      </rPr>
      <t xml:space="preserve"> Do not fill in times on the left by yourself.</t>
    </r>
    <rPh sb="1" eb="4">
      <t>ジュケンヒョウ</t>
    </rPh>
    <rPh sb="4" eb="6">
      <t>トウチャク</t>
    </rPh>
    <rPh sb="6" eb="7">
      <t>ゴ</t>
    </rPh>
    <rPh sb="8" eb="9">
      <t>カナラ</t>
    </rPh>
    <rPh sb="10" eb="12">
      <t>シケン</t>
    </rPh>
    <rPh sb="12" eb="14">
      <t>ニチジ</t>
    </rPh>
    <rPh sb="15" eb="17">
      <t>カクニン</t>
    </rPh>
    <rPh sb="107" eb="109">
      <t>シュウゴウ</t>
    </rPh>
    <rPh sb="109" eb="111">
      <t>ジカン</t>
    </rPh>
    <rPh sb="112" eb="114">
      <t>シケン</t>
    </rPh>
    <rPh sb="114" eb="116">
      <t>カイシ</t>
    </rPh>
    <rPh sb="116" eb="118">
      <t>ジカン</t>
    </rPh>
    <rPh sb="119" eb="121">
      <t>キニュウ</t>
    </rPh>
    <phoneticPr fontId="1"/>
  </si>
  <si>
    <t>The University of Kitakyushu, Administrative Office
Academic Affairs Department, Entrance Examinations Division
1-1 Hibikino, Wakamatsu-ku, Kitakyushu City, Fukuoka, JAPAN, 808-0135
TEL : +81-93-695-3340      E-mail : nyushi@kitakyu-u.ac.jp</t>
    <phoneticPr fontId="1"/>
  </si>
  <si>
    <r>
      <t>　</t>
    </r>
    <r>
      <rPr>
        <sz val="12"/>
        <rFont val="ＭＳ Ｐ明朝"/>
        <family val="1"/>
        <charset val="128"/>
      </rPr>
      <t>外国人学生等特別選抜</t>
    </r>
    <rPh sb="6" eb="7">
      <t>トウ</t>
    </rPh>
    <rPh sb="9" eb="11">
      <t>センバツ</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</si>
  <si>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</si>
  <si>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</si>
  <si>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</si>
  <si>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t>性　別</t>
    <rPh sb="0" eb="1">
      <t>セイ</t>
    </rPh>
    <rPh sb="2" eb="3">
      <t>ベツ</t>
    </rPh>
    <phoneticPr fontId="1"/>
  </si>
  <si>
    <r>
      <rPr>
        <sz val="10.5"/>
        <rFont val="ＭＳ Ｐ明朝"/>
        <family val="1"/>
        <charset val="128"/>
      </rPr>
      <t xml:space="preserve">住　所
</t>
    </r>
    <r>
      <rPr>
        <sz val="10"/>
        <rFont val="Times New Roman"/>
        <family val="1"/>
      </rPr>
      <t>Address</t>
    </r>
    <rPh sb="0" eb="1">
      <t>スミ</t>
    </rPh>
    <rPh sb="2" eb="3">
      <t>トコロ</t>
    </rPh>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</si>
  <si>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</si>
  <si>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t>メールアドレス</t>
    </r>
    <r>
      <rPr>
        <sz val="10"/>
        <rFont val="ＭＳ 明朝"/>
        <family val="1"/>
        <charset val="128"/>
      </rPr>
      <t xml:space="preserve"> </t>
    </r>
    <r>
      <rPr>
        <sz val="10"/>
        <rFont val="Times New Roman"/>
        <family val="1"/>
      </rPr>
      <t>/ E-mail</t>
    </r>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</si>
  <si>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</si>
  <si>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 xml:space="preserve">続　柄
</t>
    </r>
    <r>
      <rPr>
        <sz val="10"/>
        <rFont val="Times New Roman"/>
        <family val="1"/>
      </rPr>
      <t>Relationship</t>
    </r>
    <rPh sb="0" eb="1">
      <t>ゾク</t>
    </rPh>
    <rPh sb="2" eb="3">
      <t>エ</t>
    </rPh>
    <phoneticPr fontId="1"/>
  </si>
  <si>
    <r>
      <rPr>
        <sz val="12"/>
        <rFont val="ＭＳ Ｐ明朝"/>
        <family val="1"/>
        <charset val="128"/>
      </rPr>
      <t>受験時使用言語</t>
    </r>
    <r>
      <rPr>
        <sz val="12"/>
        <rFont val="Times New Roman"/>
        <family val="1"/>
      </rPr>
      <t xml:space="preserve"> / Language used for the test</t>
    </r>
    <rPh sb="0" eb="2">
      <t>ジュケン</t>
    </rPh>
    <rPh sb="2" eb="3">
      <t>ジ</t>
    </rPh>
    <rPh sb="3" eb="5">
      <t>シヨウ</t>
    </rPh>
    <rPh sb="5" eb="7">
      <t>ゲンゴ</t>
    </rPh>
    <phoneticPr fontId="1"/>
  </si>
  <si>
    <r>
      <rPr>
        <sz val="11"/>
        <rFont val="ＭＳ Ｐ明朝"/>
        <family val="1"/>
        <charset val="128"/>
      </rPr>
      <t xml:space="preserve">日本語 </t>
    </r>
    <r>
      <rPr>
        <sz val="11"/>
        <rFont val="Century"/>
        <family val="1"/>
      </rPr>
      <t xml:space="preserve">/ </t>
    </r>
    <r>
      <rPr>
        <sz val="11"/>
        <rFont val="Times New Roman"/>
        <family val="1"/>
      </rPr>
      <t>Japanese</t>
    </r>
    <rPh sb="0" eb="3">
      <t>ニホンゴ</t>
    </rPh>
    <phoneticPr fontId="1"/>
  </si>
  <si>
    <r>
      <rPr>
        <sz val="11"/>
        <rFont val="ＭＳ Ｐ明朝"/>
        <family val="1"/>
        <charset val="128"/>
      </rPr>
      <t>英語</t>
    </r>
    <r>
      <rPr>
        <sz val="11"/>
        <rFont val="Century"/>
        <family val="1"/>
      </rPr>
      <t xml:space="preserve"> / </t>
    </r>
    <r>
      <rPr>
        <sz val="11"/>
        <rFont val="Times New Roman"/>
        <family val="1"/>
      </rPr>
      <t>English</t>
    </r>
    <rPh sb="0" eb="2">
      <t>エイゴ</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</si>
  <si>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</si>
  <si>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</si>
  <si>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</si>
  <si>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</si>
  <si>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rPr>
        <sz val="9"/>
        <rFont val="ＭＳ Ｐ明朝"/>
        <family val="1"/>
        <charset val="128"/>
      </rPr>
      <t>小学校名（初等教育）</t>
    </r>
    <r>
      <rPr>
        <sz val="9"/>
        <rFont val="Times New Roman"/>
        <family val="1"/>
      </rPr>
      <t xml:space="preserve"> / Name of Elementary School (Primary Education)</t>
    </r>
    <phoneticPr fontId="1"/>
  </si>
  <si>
    <r>
      <rPr>
        <sz val="9"/>
        <rFont val="ＭＳ Ｐ明朝"/>
        <family val="1"/>
        <charset val="128"/>
      </rPr>
      <t>中学校名（中等教育）</t>
    </r>
    <r>
      <rPr>
        <sz val="9"/>
        <rFont val="Times New Roman"/>
        <family val="1"/>
      </rPr>
      <t xml:space="preserve"> / Name of Junior High School (Secondary Education)</t>
    </r>
    <phoneticPr fontId="1"/>
  </si>
  <si>
    <r>
      <rPr>
        <sz val="9"/>
        <rFont val="ＭＳ Ｐ明朝"/>
        <family val="1"/>
        <charset val="128"/>
      </rPr>
      <t xml:space="preserve">大学・学部・学科・専攻名等（高等教育） / </t>
    </r>
    <r>
      <rPr>
        <sz val="9"/>
        <rFont val="Times New Roman"/>
        <family val="1"/>
      </rPr>
      <t>Name of University, Faculty, Department, Major (Higher Education</t>
    </r>
    <r>
      <rPr>
        <sz val="9"/>
        <rFont val="ＭＳ Ｐ明朝"/>
        <family val="1"/>
        <charset val="128"/>
      </rPr>
      <t>）</t>
    </r>
    <phoneticPr fontId="1"/>
  </si>
  <si>
    <r>
      <rPr>
        <sz val="9"/>
        <rFont val="ＭＳ Ｐ明朝"/>
        <family val="1"/>
        <charset val="128"/>
      </rPr>
      <t xml:space="preserve">大学院・研究科・専攻名等（高等教育） / </t>
    </r>
    <r>
      <rPr>
        <sz val="9"/>
        <rFont val="Times New Roman"/>
        <family val="1"/>
      </rPr>
      <t>Name of Graduate School, Programs (Higher Education</t>
    </r>
    <r>
      <rPr>
        <sz val="9"/>
        <rFont val="ＭＳ Ｐ明朝"/>
        <family val="1"/>
        <charset val="128"/>
      </rPr>
      <t>）</t>
    </r>
    <phoneticPr fontId="1"/>
  </si>
  <si>
    <r>
      <rPr>
        <sz val="10.5"/>
        <rFont val="ＭＳ Ｐ明朝"/>
        <family val="1"/>
        <charset val="128"/>
      </rPr>
      <t>年</t>
    </r>
    <r>
      <rPr>
        <sz val="10.5"/>
        <rFont val="ＭＳ 明朝"/>
        <family val="1"/>
        <charset val="128"/>
      </rPr>
      <t>　 　</t>
    </r>
    <r>
      <rPr>
        <sz val="10.5"/>
        <rFont val="ＭＳ Ｐ明朝"/>
        <family val="1"/>
        <charset val="128"/>
      </rPr>
      <t>月</t>
    </r>
    <rPh sb="0" eb="1">
      <t>ネン</t>
    </rPh>
    <rPh sb="4" eb="5">
      <t>ツキ</t>
    </rPh>
    <phoneticPr fontId="1"/>
  </si>
  <si>
    <r>
      <t>備考（論文の概要・認定機関名等）</t>
    </r>
    <r>
      <rPr>
        <sz val="9"/>
        <rFont val="Times New Roman"/>
        <family val="1"/>
      </rPr>
      <t/>
    </r>
    <rPh sb="6" eb="8">
      <t>ガイヨウ</t>
    </rPh>
    <phoneticPr fontId="1"/>
  </si>
  <si>
    <r>
      <rPr>
        <sz val="10"/>
        <rFont val="ＭＳ Ｐ明朝"/>
        <family val="1"/>
        <charset val="128"/>
      </rPr>
      <t xml:space="preserve">選抜区分
</t>
    </r>
    <r>
      <rPr>
        <sz val="10"/>
        <rFont val="Times New Roman"/>
        <family val="1"/>
      </rPr>
      <t>Selection Division</t>
    </r>
    <rPh sb="0" eb="2">
      <t>センバツ</t>
    </rPh>
    <rPh sb="2" eb="4">
      <t>クブン</t>
    </rPh>
    <phoneticPr fontId="1"/>
  </si>
  <si>
    <r>
      <rPr>
        <sz val="10"/>
        <rFont val="ＭＳ Ｐ明朝"/>
        <family val="1"/>
        <charset val="128"/>
      </rPr>
      <t xml:space="preserve">受験番号
</t>
    </r>
    <r>
      <rPr>
        <sz val="10"/>
        <rFont val="Times New Roman"/>
        <family val="1"/>
      </rPr>
      <t>Examinee No.</t>
    </r>
    <rPh sb="0" eb="2">
      <t>ジュケン</t>
    </rPh>
    <rPh sb="2" eb="4">
      <t>バンゴウ</t>
    </rPh>
    <phoneticPr fontId="1"/>
  </si>
  <si>
    <r>
      <rPr>
        <sz val="9"/>
        <rFont val="ＭＳ Ｐ明朝"/>
        <family val="1"/>
        <charset val="128"/>
      </rPr>
      <t>北九州市立大学事務局学務課入学試験係</t>
    </r>
    <r>
      <rPr>
        <sz val="9"/>
        <rFont val="ＭＳ 明朝"/>
        <family val="1"/>
        <charset val="128"/>
      </rPr>
      <t>　</t>
    </r>
    <r>
      <rPr>
        <sz val="9"/>
        <rFont val="Times New Roman"/>
        <family val="1"/>
      </rPr>
      <t>TEL: 093-695-3340</t>
    </r>
    <phoneticPr fontId="1"/>
  </si>
  <si>
    <r>
      <rPr>
        <sz val="10.5"/>
        <rFont val="ＭＳ Ｐ明朝"/>
        <family val="1"/>
        <charset val="128"/>
      </rPr>
      <t xml:space="preserve">氏　名
</t>
    </r>
    <r>
      <rPr>
        <sz val="10.5"/>
        <rFont val="Times New Roman"/>
        <family val="1"/>
      </rPr>
      <t>Name</t>
    </r>
    <rPh sb="0" eb="1">
      <t>シ</t>
    </rPh>
    <rPh sb="2" eb="3">
      <t>ナ</t>
    </rPh>
    <phoneticPr fontId="1"/>
  </si>
  <si>
    <r>
      <rPr>
        <sz val="10"/>
        <rFont val="ＭＳ Ｐ明朝"/>
        <family val="1"/>
        <charset val="128"/>
      </rPr>
      <t>志望専攻</t>
    </r>
    <r>
      <rPr>
        <sz val="10"/>
        <rFont val="Times New Roman"/>
        <family val="1"/>
      </rPr>
      <t xml:space="preserve"> / Program</t>
    </r>
    <phoneticPr fontId="1"/>
  </si>
  <si>
    <r>
      <rPr>
        <sz val="10.5"/>
        <rFont val="ＭＳ Ｐ明朝"/>
        <family val="1"/>
        <charset val="128"/>
      </rPr>
      <t xml:space="preserve">本大学院で研究しようとする分野
</t>
    </r>
    <r>
      <rPr>
        <sz val="10.5"/>
        <rFont val="Times New Roman"/>
        <family val="1"/>
      </rPr>
      <t>Research area you w</t>
    </r>
    <r>
      <rPr>
        <sz val="10.5"/>
        <rFont val="Century"/>
        <family val="1"/>
      </rPr>
      <t>ould like</t>
    </r>
    <r>
      <rPr>
        <sz val="10.5"/>
        <rFont val="Times New Roman"/>
        <family val="1"/>
      </rPr>
      <t xml:space="preserve"> to study</t>
    </r>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</si>
  <si>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</si>
  <si>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t>※</t>
    </r>
    <r>
      <rPr>
        <sz val="10"/>
        <rFont val="ＭＳ Ｐ明朝"/>
        <family val="1"/>
        <charset val="128"/>
      </rPr>
      <t>太枠内を記入してください。</t>
    </r>
    <r>
      <rPr>
        <sz val="10"/>
        <rFont val="ＭＳ Ｐゴシック"/>
        <family val="3"/>
        <charset val="128"/>
      </rPr>
      <t xml:space="preserve">/ </t>
    </r>
    <r>
      <rPr>
        <sz val="10"/>
        <rFont val="Times New Roman"/>
        <family val="1"/>
      </rPr>
      <t>Fill in the bold frame.</t>
    </r>
    <rPh sb="1" eb="3">
      <t>フトワク</t>
    </rPh>
    <rPh sb="3" eb="4">
      <t>ナイ</t>
    </rPh>
    <rPh sb="5" eb="7">
      <t>キニュウ</t>
    </rPh>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</si>
  <si>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</si>
  <si>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</si>
  <si>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rPr>
        <b/>
        <sz val="20"/>
        <rFont val="ＭＳ Ｐ明朝"/>
        <family val="1"/>
        <charset val="128"/>
      </rPr>
      <t>日本国内在住者　</t>
    </r>
    <r>
      <rPr>
        <b/>
        <sz val="20"/>
        <rFont val="Century"/>
        <family val="1"/>
      </rPr>
      <t>Applicants residing in Japan</t>
    </r>
    <rPh sb="0" eb="2">
      <t>ニホン</t>
    </rPh>
    <rPh sb="2" eb="4">
      <t>コクナイ</t>
    </rPh>
    <rPh sb="4" eb="7">
      <t>ザイジュウシャ</t>
    </rPh>
    <phoneticPr fontId="1"/>
  </si>
  <si>
    <t>Only for applicants residing in Japan, please write your address.</t>
    <phoneticPr fontId="1"/>
  </si>
  <si>
    <r>
      <rPr>
        <sz val="10"/>
        <rFont val="ＭＳ Ｐ明朝"/>
        <family val="1"/>
        <charset val="128"/>
      </rPr>
      <t>郵便番号</t>
    </r>
    <r>
      <rPr>
        <sz val="10"/>
        <rFont val="Century"/>
        <family val="1"/>
      </rPr>
      <t xml:space="preserve"> /</t>
    </r>
    <r>
      <rPr>
        <sz val="10"/>
        <rFont val="Times New Roman"/>
        <family val="1"/>
      </rPr>
      <t xml:space="preserve"> Postal Code</t>
    </r>
    <rPh sb="0" eb="4">
      <t>ユウビンバンゴウ</t>
    </rPh>
    <phoneticPr fontId="1"/>
  </si>
  <si>
    <r>
      <t xml:space="preserve">電話番号 / </t>
    </r>
    <r>
      <rPr>
        <sz val="10"/>
        <rFont val="Times New Roman"/>
        <family val="1"/>
      </rPr>
      <t>TEL</t>
    </r>
    <rPh sb="0" eb="2">
      <t>デンワ</t>
    </rPh>
    <rPh sb="2" eb="4">
      <t>バンゴウ</t>
    </rPh>
    <phoneticPr fontId="1"/>
  </si>
  <si>
    <r>
      <rPr>
        <sz val="9"/>
        <rFont val="ＭＳ Ｐ明朝"/>
        <family val="1"/>
        <charset val="128"/>
      </rPr>
      <t>生年月日</t>
    </r>
    <r>
      <rPr>
        <sz val="9"/>
        <rFont val="Century"/>
        <family val="1"/>
      </rPr>
      <t>(</t>
    </r>
    <r>
      <rPr>
        <sz val="9"/>
        <rFont val="ＭＳ Ｐ明朝"/>
        <family val="1"/>
        <charset val="128"/>
      </rPr>
      <t>西暦</t>
    </r>
    <r>
      <rPr>
        <sz val="9"/>
        <rFont val="Century"/>
        <family val="1"/>
      </rPr>
      <t>)</t>
    </r>
    <r>
      <rPr>
        <sz val="10.5"/>
        <rFont val="Century"/>
        <family val="1"/>
      </rPr>
      <t xml:space="preserve"> /</t>
    </r>
    <r>
      <rPr>
        <sz val="10.5"/>
        <rFont val="Times New Roman"/>
        <family val="1"/>
      </rPr>
      <t xml:space="preserve"> </t>
    </r>
    <r>
      <rPr>
        <sz val="10"/>
        <rFont val="Times New Roman"/>
        <family val="1"/>
      </rPr>
      <t xml:space="preserve">Birthday </t>
    </r>
    <r>
      <rPr>
        <sz val="10"/>
        <rFont val="Century"/>
        <family val="1"/>
      </rPr>
      <t xml:space="preserve">: </t>
    </r>
    <rPh sb="0" eb="2">
      <t>セイネン</t>
    </rPh>
    <rPh sb="2" eb="4">
      <t>ガッピ</t>
    </rPh>
    <rPh sb="5" eb="7">
      <t>セイレキ</t>
    </rPh>
    <phoneticPr fontId="1"/>
  </si>
  <si>
    <r>
      <rPr>
        <sz val="10.5"/>
        <rFont val="ＭＳ Ｐ明朝"/>
        <family val="1"/>
        <charset val="128"/>
      </rPr>
      <t>資源化学システムコース</t>
    </r>
    <r>
      <rPr>
        <sz val="10.5"/>
        <rFont val="Century"/>
        <family val="1"/>
      </rPr>
      <t xml:space="preserve"> / </t>
    </r>
    <r>
      <rPr>
        <sz val="10.5"/>
        <rFont val="Times New Roman"/>
        <family val="1"/>
      </rPr>
      <t>Resources and Chemical Systems</t>
    </r>
    <rPh sb="0" eb="2">
      <t>シゲン</t>
    </rPh>
    <rPh sb="2" eb="4">
      <t>カガク</t>
    </rPh>
    <phoneticPr fontId="1"/>
  </si>
  <si>
    <r>
      <rPr>
        <sz val="10.5"/>
        <rFont val="ＭＳ Ｐ明朝"/>
        <family val="1"/>
        <charset val="128"/>
      </rPr>
      <t>機械システムコース</t>
    </r>
    <r>
      <rPr>
        <sz val="10.5"/>
        <rFont val="Century"/>
        <family val="1"/>
      </rPr>
      <t xml:space="preserve"> /</t>
    </r>
    <r>
      <rPr>
        <sz val="10.5"/>
        <rFont val="Times New Roman"/>
        <family val="1"/>
      </rPr>
      <t xml:space="preserve"> Mechanical Systems Engineering</t>
    </r>
    <rPh sb="0" eb="2">
      <t>キカイ</t>
    </rPh>
    <phoneticPr fontId="1"/>
  </si>
  <si>
    <r>
      <rPr>
        <sz val="10.5"/>
        <rFont val="ＭＳ Ｐ明朝"/>
        <family val="1"/>
        <charset val="128"/>
      </rPr>
      <t>年</t>
    </r>
    <r>
      <rPr>
        <sz val="10.5"/>
        <rFont val="Century"/>
        <family val="1"/>
      </rPr>
      <t xml:space="preserve">           </t>
    </r>
    <r>
      <rPr>
        <sz val="10.5"/>
        <rFont val="ＭＳ Ｐ明朝"/>
        <family val="1"/>
        <charset val="128"/>
      </rPr>
      <t xml:space="preserve"> 月</t>
    </r>
    <r>
      <rPr>
        <sz val="10.5"/>
        <rFont val="Century"/>
        <family val="1"/>
      </rPr>
      <t xml:space="preserve"> 
</t>
    </r>
    <r>
      <rPr>
        <sz val="10.5"/>
        <rFont val="Times New Roman"/>
        <family val="1"/>
      </rPr>
      <t>Year  /  Month</t>
    </r>
    <rPh sb="0" eb="1">
      <t>ネン</t>
    </rPh>
    <rPh sb="13" eb="14">
      <t>ツキ</t>
    </rPh>
    <phoneticPr fontId="1"/>
  </si>
  <si>
    <r>
      <rPr>
        <sz val="9"/>
        <rFont val="ＭＳ Ｐ明朝"/>
        <family val="1"/>
        <charset val="128"/>
      </rPr>
      <t>高等学校名（中等教育）</t>
    </r>
    <r>
      <rPr>
        <sz val="9"/>
        <rFont val="Century"/>
        <family val="1"/>
      </rPr>
      <t xml:space="preserve"> /</t>
    </r>
    <r>
      <rPr>
        <sz val="9"/>
        <rFont val="Times New Roman"/>
        <family val="1"/>
      </rPr>
      <t xml:space="preserve"> Name of High School </t>
    </r>
    <r>
      <rPr>
        <sz val="9"/>
        <rFont val="ＭＳ Ｐ明朝"/>
        <family val="1"/>
        <charset val="128"/>
      </rPr>
      <t>（</t>
    </r>
    <r>
      <rPr>
        <sz val="9"/>
        <rFont val="Times New Roman"/>
        <family val="1"/>
      </rPr>
      <t>Secondary Education</t>
    </r>
    <r>
      <rPr>
        <sz val="9"/>
        <rFont val="ＭＳ Ｐ明朝"/>
        <family val="1"/>
        <charset val="128"/>
      </rPr>
      <t>）</t>
    </r>
    <phoneticPr fontId="1"/>
  </si>
  <si>
    <r>
      <rPr>
        <sz val="10"/>
        <rFont val="ＭＳ Ｐ明朝"/>
        <family val="1"/>
        <charset val="128"/>
      </rPr>
      <t xml:space="preserve">志望専攻
</t>
    </r>
    <r>
      <rPr>
        <sz val="10"/>
        <rFont val="Times New Roman"/>
        <family val="1"/>
      </rPr>
      <t>Program</t>
    </r>
    <rPh sb="0" eb="2">
      <t>シボウ</t>
    </rPh>
    <rPh sb="2" eb="4">
      <t>センコウ</t>
    </rPh>
    <phoneticPr fontId="1"/>
  </si>
  <si>
    <r>
      <rPr>
        <sz val="10.5"/>
        <rFont val="ＭＳ Ｐ明朝"/>
        <family val="1"/>
        <charset val="128"/>
      </rPr>
      <t xml:space="preserve">希望する研究指導教員名
</t>
    </r>
    <r>
      <rPr>
        <sz val="10"/>
        <rFont val="Times New Roman"/>
        <family val="1"/>
      </rPr>
      <t>Name of the research and education supervisor</t>
    </r>
    <phoneticPr fontId="1"/>
  </si>
  <si>
    <r>
      <rPr>
        <sz val="10"/>
        <rFont val="ＭＳ Ｐ明朝"/>
        <family val="1"/>
        <charset val="128"/>
      </rPr>
      <t>大学または大学院等でのゼミまたは専攻した専門分野等</t>
    </r>
    <r>
      <rPr>
        <sz val="10.5"/>
        <rFont val="ＭＳ Ｐ明朝"/>
        <family val="1"/>
        <charset val="128"/>
      </rPr>
      <t xml:space="preserve">
</t>
    </r>
    <r>
      <rPr>
        <sz val="10"/>
        <rFont val="Times New Roman"/>
        <family val="1"/>
      </rPr>
      <t>Your current Research field at University or Graduate School</t>
    </r>
    <phoneticPr fontId="1"/>
  </si>
  <si>
    <r>
      <rPr>
        <sz val="10"/>
        <rFont val="ＭＳ Ｐ明朝"/>
        <family val="1"/>
        <charset val="128"/>
      </rPr>
      <t xml:space="preserve">志望専攻 </t>
    </r>
    <r>
      <rPr>
        <sz val="10"/>
        <rFont val="Times New Roman"/>
        <family val="1"/>
      </rPr>
      <t>/ Program</t>
    </r>
    <phoneticPr fontId="1"/>
  </si>
  <si>
    <r>
      <rPr>
        <sz val="9"/>
        <rFont val="ＭＳ Ｐ明朝"/>
        <family val="1"/>
        <charset val="128"/>
      </rPr>
      <t xml:space="preserve">月
</t>
    </r>
    <r>
      <rPr>
        <sz val="9"/>
        <rFont val="Times New Roman"/>
        <family val="1"/>
      </rPr>
      <t>Month:</t>
    </r>
    <rPh sb="0" eb="1">
      <t>ツキ</t>
    </rPh>
    <phoneticPr fontId="1"/>
  </si>
  <si>
    <t>氏　名</t>
    <rPh sb="0" eb="1">
      <t>シ</t>
    </rPh>
    <rPh sb="2" eb="3">
      <t>ナ</t>
    </rPh>
    <phoneticPr fontId="1"/>
  </si>
  <si>
    <t>Name</t>
    <phoneticPr fontId="1"/>
  </si>
  <si>
    <t>北九州市立大学ひびきのキャンパス</t>
    <phoneticPr fontId="1"/>
  </si>
  <si>
    <t>オンライン試験</t>
    <rPh sb="5" eb="7">
      <t>シケン</t>
    </rPh>
    <phoneticPr fontId="1"/>
  </si>
  <si>
    <t>どちらか選択</t>
    <rPh sb="4" eb="6">
      <t>センタク</t>
    </rPh>
    <phoneticPr fontId="1"/>
  </si>
  <si>
    <t>Online Selection</t>
    <phoneticPr fontId="1"/>
  </si>
  <si>
    <t>Select One</t>
    <phoneticPr fontId="1"/>
  </si>
  <si>
    <r>
      <rPr>
        <sz val="10"/>
        <rFont val="ＭＳ Ｐ明朝"/>
        <family val="1"/>
        <charset val="128"/>
      </rPr>
      <t>試験会場</t>
    </r>
    <r>
      <rPr>
        <sz val="10"/>
        <rFont val="Times New Roman"/>
        <family val="1"/>
        <charset val="128"/>
      </rPr>
      <t xml:space="preserve">
Examination Site</t>
    </r>
    <rPh sb="0" eb="4">
      <t>シケンカイジョウ</t>
    </rPh>
    <phoneticPr fontId="1"/>
  </si>
  <si>
    <r>
      <t>　オンライン試験 /</t>
    </r>
    <r>
      <rPr>
        <sz val="9"/>
        <rFont val="Times New Roman"/>
        <family val="1"/>
      </rPr>
      <t xml:space="preserve"> Online Selection</t>
    </r>
    <phoneticPr fontId="1"/>
  </si>
  <si>
    <t xml:space="preserve"> 国際環境工学研究科（博士前期課程)　出願資格審査／オンライン試験事前審査申請書</t>
    <rPh sb="19" eb="21">
      <t>シュツガン</t>
    </rPh>
    <rPh sb="23" eb="25">
      <t>シンサ</t>
    </rPh>
    <rPh sb="31" eb="37">
      <t>シケンジゼンシンサ</t>
    </rPh>
    <phoneticPr fontId="1"/>
  </si>
  <si>
    <t>入学時期</t>
    <phoneticPr fontId="1"/>
  </si>
  <si>
    <r>
      <t xml:space="preserve">入学時期
</t>
    </r>
    <r>
      <rPr>
        <sz val="10"/>
        <rFont val="Times New Roman"/>
        <family val="1"/>
      </rPr>
      <t>Enrollment Period</t>
    </r>
    <rPh sb="0" eb="2">
      <t>ニュウガク</t>
    </rPh>
    <rPh sb="2" eb="4">
      <t>ジキ</t>
    </rPh>
    <phoneticPr fontId="1"/>
  </si>
  <si>
    <t>The University of Kitakyushu, Master's Program : Application Form</t>
    <phoneticPr fontId="1"/>
  </si>
  <si>
    <r>
      <t xml:space="preserve">The University of Kitakyushu, Master's Program </t>
    </r>
    <r>
      <rPr>
        <sz val="10.5"/>
        <rFont val="ＭＳ Ｐ明朝"/>
        <family val="1"/>
        <charset val="128"/>
      </rPr>
      <t>：</t>
    </r>
    <r>
      <rPr>
        <sz val="10.5"/>
        <rFont val="Times New Roman"/>
        <family val="1"/>
      </rPr>
      <t>Test Admission Card</t>
    </r>
    <phoneticPr fontId="1"/>
  </si>
  <si>
    <r>
      <t xml:space="preserve">The University of Kitakyushu, Master's Program </t>
    </r>
    <r>
      <rPr>
        <sz val="11"/>
        <rFont val="ＭＳ Ｐ明朝"/>
        <family val="1"/>
        <charset val="128"/>
      </rPr>
      <t>：</t>
    </r>
    <r>
      <rPr>
        <sz val="11"/>
        <rFont val="Times New Roman"/>
        <family val="1"/>
      </rPr>
      <t>Address Card</t>
    </r>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</si>
  <si>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</si>
  <si>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t>Graduate School of Environmental Engineering, The University of Kitakyushu</t>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</si>
  <si>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</si>
  <si>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rPr>
        <sz val="10"/>
        <rFont val="ＭＳ Ｐ明朝"/>
        <family val="1"/>
        <charset val="128"/>
      </rPr>
      <t>携帯電話番号</t>
    </r>
    <r>
      <rPr>
        <sz val="10"/>
        <rFont val="Times New Roman"/>
        <family val="1"/>
        <charset val="128"/>
      </rPr>
      <t xml:space="preserve"> / Mobile</t>
    </r>
    <phoneticPr fontId="1"/>
  </si>
  <si>
    <r>
      <rPr>
        <b/>
        <sz val="11"/>
        <rFont val="ＭＳ Ｐ明朝"/>
        <family val="1"/>
        <charset val="128"/>
      </rPr>
      <t>住所･連絡先</t>
    </r>
    <r>
      <rPr>
        <b/>
        <sz val="11"/>
        <rFont val="Century"/>
        <family val="1"/>
      </rPr>
      <t xml:space="preserve"> / Contact
</t>
    </r>
    <r>
      <rPr>
        <b/>
        <sz val="8"/>
        <rFont val="Century"/>
        <family val="1"/>
      </rPr>
      <t xml:space="preserve"> </t>
    </r>
    <r>
      <rPr>
        <b/>
        <sz val="8"/>
        <rFont val="MS UI Gothic"/>
        <family val="1"/>
        <charset val="1"/>
      </rPr>
      <t>※</t>
    </r>
    <r>
      <rPr>
        <b/>
        <sz val="8"/>
        <rFont val="ＭＳ Ｐ明朝"/>
        <family val="1"/>
        <charset val="128"/>
      </rPr>
      <t>海外在住の方の書類は全てこの住所に送付されます。送付先が異なる場合は必ずお知らせください。</t>
    </r>
    <r>
      <rPr>
        <b/>
        <sz val="8"/>
        <rFont val="Century"/>
        <family val="1"/>
      </rPr>
      <t xml:space="preserve">
</t>
    </r>
    <r>
      <rPr>
        <b/>
        <sz val="8"/>
        <rFont val="ＭＳ Ｐ明朝"/>
        <family val="1"/>
        <charset val="128"/>
      </rPr>
      <t>　</t>
    </r>
    <r>
      <rPr>
        <b/>
        <sz val="8"/>
        <rFont val="Century"/>
        <family val="1"/>
      </rPr>
      <t>All documents for applicants residing outside Japan will be sent to this address. If there are any changes inform us.</t>
    </r>
    <phoneticPr fontId="1"/>
  </si>
  <si>
    <r>
      <t xml:space="preserve">≪注意 / </t>
    </r>
    <r>
      <rPr>
        <sz val="10.5"/>
        <rFont val="Times New Roman"/>
        <family val="1"/>
      </rPr>
      <t>Notice</t>
    </r>
    <r>
      <rPr>
        <sz val="10.5"/>
        <rFont val="ＭＳ Ｐ明朝"/>
        <family val="1"/>
        <charset val="128"/>
      </rPr>
      <t>≫　</t>
    </r>
    <rPh sb="1" eb="3">
      <t>チュウイ</t>
    </rPh>
    <phoneticPr fontId="1"/>
  </si>
  <si>
    <r>
      <rPr>
        <sz val="10"/>
        <rFont val="ＭＳ Ｐ明朝"/>
        <family val="1"/>
        <charset val="128"/>
      </rPr>
      <t>オンライン試験事前審査</t>
    </r>
    <r>
      <rPr>
        <sz val="10"/>
        <rFont val="ＭＳ Ｐゴシック"/>
        <family val="3"/>
        <charset val="128"/>
      </rPr>
      <t xml:space="preserve">
</t>
    </r>
    <r>
      <rPr>
        <sz val="10"/>
        <rFont val="Times New Roman"/>
        <family val="1"/>
      </rPr>
      <t>Screening of Online Selection</t>
    </r>
    <phoneticPr fontId="1"/>
  </si>
  <si>
    <r>
      <rPr>
        <sz val="10"/>
        <rFont val="ＭＳ Ｐ明朝"/>
        <family val="1"/>
        <charset val="128"/>
      </rPr>
      <t>出願資格事前審査</t>
    </r>
    <r>
      <rPr>
        <sz val="10"/>
        <rFont val="ＭＳ Ｐゴシック"/>
        <family val="3"/>
        <charset val="128"/>
      </rPr>
      <t xml:space="preserve">
</t>
    </r>
    <r>
      <rPr>
        <sz val="10"/>
        <rFont val="Times New Roman"/>
        <family val="1"/>
      </rPr>
      <t xml:space="preserve">Screening of Qualifications for Applying </t>
    </r>
    <rPh sb="0" eb="2">
      <t>シュツガン</t>
    </rPh>
    <phoneticPr fontId="1"/>
  </si>
  <si>
    <r>
      <rPr>
        <sz val="10"/>
        <rFont val="ＭＳ Ｐ明朝"/>
        <family val="1"/>
        <charset val="128"/>
      </rPr>
      <t>※該当するものを選択してください。</t>
    </r>
    <r>
      <rPr>
        <sz val="10"/>
        <rFont val="ＭＳ Ｐゴシック"/>
        <family val="3"/>
        <charset val="128"/>
      </rPr>
      <t xml:space="preserve">/ </t>
    </r>
    <r>
      <rPr>
        <sz val="10"/>
        <rFont val="Times New Roman"/>
        <family val="1"/>
      </rPr>
      <t>Please check the items that you apply.</t>
    </r>
    <phoneticPr fontId="1"/>
  </si>
  <si>
    <r>
      <t>　北九州市立大学ひびきのキャンパス /</t>
    </r>
    <r>
      <rPr>
        <sz val="9"/>
        <rFont val="Times New Roman"/>
        <family val="1"/>
      </rPr>
      <t xml:space="preserve"> The University of Kitakyushu, Hibikino Campus</t>
    </r>
    <phoneticPr fontId="1"/>
  </si>
  <si>
    <t>10月</t>
  </si>
  <si>
    <r>
      <t>10</t>
    </r>
    <r>
      <rPr>
        <sz val="10.5"/>
        <rFont val="游ゴシック"/>
        <family val="1"/>
        <charset val="128"/>
      </rPr>
      <t>月</t>
    </r>
    <r>
      <rPr>
        <sz val="10.5"/>
        <rFont val="Times New Roman"/>
        <family val="1"/>
      </rPr>
      <t xml:space="preserve"> / October</t>
    </r>
    <phoneticPr fontId="1"/>
  </si>
  <si>
    <r>
      <t>4</t>
    </r>
    <r>
      <rPr>
        <sz val="10.5"/>
        <rFont val="ＭＳ Ｐ明朝"/>
        <family val="1"/>
        <charset val="128"/>
      </rPr>
      <t xml:space="preserve">月 / </t>
    </r>
    <r>
      <rPr>
        <sz val="10.5"/>
        <rFont val="Times New Roman"/>
        <family val="1"/>
      </rPr>
      <t>April</t>
    </r>
    <phoneticPr fontId="1"/>
  </si>
  <si>
    <r>
      <rPr>
        <sz val="10.5"/>
        <rFont val="Century"/>
        <family val="1"/>
      </rPr>
      <t>10</t>
    </r>
    <r>
      <rPr>
        <sz val="10.5"/>
        <rFont val="游ゴシック"/>
        <family val="1"/>
        <charset val="128"/>
      </rPr>
      <t>月</t>
    </r>
    <r>
      <rPr>
        <sz val="10.5"/>
        <rFont val="Century"/>
        <family val="1"/>
      </rPr>
      <t xml:space="preserve"> / October</t>
    </r>
    <phoneticPr fontId="1"/>
  </si>
  <si>
    <r>
      <rPr>
        <sz val="10.5"/>
        <rFont val="Century"/>
        <family val="1"/>
      </rPr>
      <t>4</t>
    </r>
    <r>
      <rPr>
        <sz val="10.5"/>
        <rFont val="游ゴシック"/>
        <family val="1"/>
        <charset val="128"/>
      </rPr>
      <t>月</t>
    </r>
    <r>
      <rPr>
        <sz val="10.5"/>
        <rFont val="Century"/>
        <family val="1"/>
      </rPr>
      <t xml:space="preserve"> / April</t>
    </r>
    <phoneticPr fontId="1"/>
  </si>
  <si>
    <r>
      <t>*</t>
    </r>
    <r>
      <rPr>
        <vertAlign val="superscript"/>
        <sz val="9"/>
        <rFont val="Times New Roman"/>
        <family val="1"/>
      </rPr>
      <t>1</t>
    </r>
    <r>
      <rPr>
        <vertAlign val="superscript"/>
        <sz val="9"/>
        <rFont val="ＭＳ 明朝"/>
        <family val="1"/>
        <charset val="128"/>
      </rPr>
      <t>　</t>
    </r>
    <r>
      <rPr>
        <sz val="9"/>
        <rFont val="ＭＳ Ｐ明朝"/>
        <family val="1"/>
        <charset val="128"/>
      </rPr>
      <t>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phoneticPr fontId="1"/>
  </si>
  <si>
    <r>
      <t>*</t>
    </r>
    <r>
      <rPr>
        <vertAlign val="superscript"/>
        <sz val="9"/>
        <rFont val="Times New Roman"/>
        <family val="1"/>
      </rPr>
      <t>2</t>
    </r>
    <r>
      <rPr>
        <vertAlign val="superscript"/>
        <sz val="9"/>
        <rFont val="ＭＳ Ｐ明朝"/>
        <family val="1"/>
        <charset val="128"/>
      </rPr>
      <t>　</t>
    </r>
    <r>
      <rPr>
        <vertAlign val="superscript"/>
        <sz val="9"/>
        <rFont val="Times New Roman"/>
        <family val="1"/>
      </rPr>
      <t xml:space="preserve"> </t>
    </r>
    <r>
      <rPr>
        <sz val="9"/>
        <rFont val="ＭＳ Ｐ明朝"/>
        <family val="1"/>
        <charset val="128"/>
      </rPr>
      <t>漢字氏名があれば記入してください。　</t>
    </r>
    <r>
      <rPr>
        <sz val="9"/>
        <rFont val="Times New Roman"/>
        <family val="1"/>
      </rPr>
      <t>Write your name in Chinese characters if you have.</t>
    </r>
    <rPh sb="4" eb="6">
      <t>カンジ</t>
    </rPh>
    <rPh sb="6" eb="8">
      <t>シメイ</t>
    </rPh>
    <rPh sb="12" eb="14">
      <t>キニュウ</t>
    </rPh>
    <phoneticPr fontId="1"/>
  </si>
  <si>
    <r>
      <t>志望する専攻・コースを選択してください。　</t>
    </r>
    <r>
      <rPr>
        <sz val="10"/>
        <rFont val="Times New Roman"/>
        <family val="1"/>
      </rPr>
      <t>Select a Program and a Course you want to enroll in.</t>
    </r>
    <phoneticPr fontId="1"/>
  </si>
  <si>
    <r>
      <t>受験時使用言語を選択してください。　</t>
    </r>
    <r>
      <rPr>
        <sz val="10"/>
        <rFont val="Times New Roman"/>
        <family val="1"/>
      </rPr>
      <t>Select a language used for the test.</t>
    </r>
    <phoneticPr fontId="1"/>
  </si>
  <si>
    <r>
      <rPr>
        <sz val="10.5"/>
        <rFont val="ＭＳ Ｐ明朝"/>
        <family val="1"/>
        <charset val="128"/>
      </rPr>
      <t>経歴等（学歴・職歴・研究歴等について記入してください）</t>
    </r>
    <r>
      <rPr>
        <sz val="10.5"/>
        <rFont val="Times New Roman"/>
        <family val="1"/>
      </rPr>
      <t xml:space="preserve">
Academic records, Employment records, Research History, etc.</t>
    </r>
    <phoneticPr fontId="1"/>
  </si>
  <si>
    <r>
      <rPr>
        <sz val="9"/>
        <rFont val="ＭＳ Ｐ明朝"/>
        <family val="1"/>
        <charset val="128"/>
      </rPr>
      <t xml:space="preserve">研究成果・報告書・公的資格などこれからの研究の参考となる経歴について記入してください。
</t>
    </r>
    <r>
      <rPr>
        <sz val="9"/>
        <rFont val="Times New Roman"/>
        <family val="1"/>
      </rPr>
      <t>Research results, reports, official certifications, etc. that might serve as reference for the future studies.</t>
    </r>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</si>
  <si>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</si>
  <si>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r>
      <rPr>
        <sz val="10.5"/>
        <rFont val="ＭＳ Ｐ明朝"/>
        <family val="1"/>
        <charset val="128"/>
      </rPr>
      <t xml:space="preserve">大学または大学院等で専攻した分野について記入してください。
</t>
    </r>
    <r>
      <rPr>
        <sz val="10.5"/>
        <rFont val="Times New Roman"/>
        <family val="1"/>
      </rPr>
      <t xml:space="preserve">State your </t>
    </r>
    <r>
      <rPr>
        <sz val="10.5"/>
        <rFont val="Century"/>
        <family val="1"/>
      </rPr>
      <t xml:space="preserve">current </t>
    </r>
    <r>
      <rPr>
        <sz val="10.5"/>
        <rFont val="Times New Roman"/>
        <family val="1"/>
      </rPr>
      <t>research field at university or graduate school.</t>
    </r>
    <phoneticPr fontId="1"/>
  </si>
  <si>
    <r>
      <rPr>
        <sz val="10.5"/>
        <rFont val="ＭＳ Ｐ明朝"/>
        <family val="1"/>
        <charset val="128"/>
      </rPr>
      <t xml:space="preserve">別紙にて入学希望理由書を作成し、提出してください。
Ａ４　１枚程度、様式自由。　必ず志望専攻・コース名を記入してください。
</t>
    </r>
    <r>
      <rPr>
        <sz val="10.5"/>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</si>
  <si>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合格通知書送付先</t>
    <phoneticPr fontId="1"/>
  </si>
  <si>
    <t>入学手続書類送付先</t>
    <rPh sb="0" eb="6">
      <t>ニュウガクテツヅキショルイ</t>
    </rPh>
    <phoneticPr fontId="1"/>
  </si>
  <si>
    <t>which Admission Handbook should be sent</t>
    <phoneticPr fontId="1"/>
  </si>
  <si>
    <t>which Letter of Acceptance should be sent</t>
    <phoneticPr fontId="1"/>
  </si>
  <si>
    <r>
      <rPr>
        <sz val="10"/>
        <rFont val="ＭＳ Ｐ明朝"/>
        <family val="1"/>
        <charset val="128"/>
      </rPr>
      <t>志望コース</t>
    </r>
    <r>
      <rPr>
        <sz val="10"/>
        <rFont val="Times New Roman"/>
        <family val="1"/>
      </rPr>
      <t xml:space="preserve"> / Course</t>
    </r>
    <rPh sb="0" eb="2">
      <t>シボウ</t>
    </rPh>
    <phoneticPr fontId="1"/>
  </si>
  <si>
    <r>
      <rPr>
        <sz val="10"/>
        <rFont val="ＭＳ Ｐ明朝"/>
        <family val="1"/>
        <charset val="128"/>
      </rPr>
      <t>志望コース</t>
    </r>
    <r>
      <rPr>
        <sz val="10"/>
        <rFont val="MS P明朝"/>
        <family val="3"/>
        <charset val="128"/>
      </rPr>
      <t xml:space="preserve">
</t>
    </r>
    <r>
      <rPr>
        <sz val="10"/>
        <rFont val="Times New Roman"/>
        <family val="1"/>
      </rPr>
      <t>Course</t>
    </r>
    <rPh sb="0" eb="2">
      <t>シボウ</t>
    </rPh>
    <phoneticPr fontId="1"/>
  </si>
  <si>
    <r>
      <t>志望コース</t>
    </r>
    <r>
      <rPr>
        <sz val="10"/>
        <rFont val="Times New Roman"/>
        <family val="1"/>
      </rPr>
      <t xml:space="preserve"> / Course</t>
    </r>
    <rPh sb="0" eb="2">
      <t>シボウ</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</si>
  <si>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</si>
  <si>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r>
      <t xml:space="preserve">Master's Program </t>
    </r>
    <r>
      <rPr>
        <sz val="11"/>
        <rFont val="ＭＳ Ｐ明朝"/>
        <family val="1"/>
        <charset val="128"/>
      </rPr>
      <t>：</t>
    </r>
    <r>
      <rPr>
        <sz val="11"/>
        <rFont val="Times New Roman"/>
        <family val="1"/>
      </rPr>
      <t xml:space="preserve"> Screening of Qualifications for Applying Application / Online Selection Application</t>
    </r>
    <phoneticPr fontId="1"/>
  </si>
  <si>
    <r>
      <t xml:space="preserve">フリガナ / </t>
    </r>
    <r>
      <rPr>
        <sz val="11"/>
        <rFont val="Times New Roman"/>
        <family val="1"/>
      </rPr>
      <t>Furigana</t>
    </r>
    <phoneticPr fontId="1"/>
  </si>
  <si>
    <r>
      <rPr>
        <sz val="10"/>
        <rFont val="ＭＳ Ｐ明朝"/>
        <family val="1"/>
        <charset val="128"/>
      </rPr>
      <t>フリガナ</t>
    </r>
    <r>
      <rPr>
        <sz val="10"/>
        <rFont val="Times New Roman"/>
        <family val="1"/>
      </rPr>
      <t xml:space="preserve"> / Furigana</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</si>
</sst>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quot;)&quot;"/>
    <numFmt numFmtId="177" formatCode="h:mm;@"/>
    <numFmt numFmtId="178" formatCode=";;;"/>
  </numFmts>
  <fonts count="108">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sz val="9.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Century"/>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b/>
      <u/>
      <sz val="10"/>
      <name val="Times New Roman"/>
      <family val="1"/>
    </font>
    <font>
      <b/>
      <sz val="9"/>
      <name val="Times New Roman"/>
      <family val="1"/>
    </font>
    <font>
      <sz val="7.5"/>
      <name val="Times New Roman"/>
      <family val="1"/>
    </font>
    <font>
      <b/>
      <u/>
      <sz val="10"/>
      <name val="ＭＳ Ｐ明朝"/>
      <family val="1"/>
      <charset val="128"/>
    </font>
    <font>
      <sz val="9"/>
      <name val="ＭＳ Ｐゴシック"/>
      <family val="3"/>
      <charset val="128"/>
    </font>
    <font>
      <b/>
      <sz val="16"/>
      <name val="Times New Roman"/>
      <family val="1"/>
    </font>
    <font>
      <sz val="10.5"/>
      <name val="MS 明朝"/>
      <family val="3"/>
      <charset val="128"/>
    </font>
    <font>
      <vertAlign val="superscript"/>
      <sz val="9"/>
      <name val="Times New Roman"/>
      <family val="1"/>
    </font>
    <font>
      <vertAlign val="superscript"/>
      <sz val="9"/>
      <name val="ＭＳ 明朝"/>
      <family val="1"/>
      <charset val="128"/>
    </font>
    <font>
      <vertAlign val="superscript"/>
      <sz val="9"/>
      <name val="ＭＳ Ｐ明朝"/>
      <family val="1"/>
      <charset val="128"/>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9"/>
      <color indexed="81"/>
      <name val="ＭＳ Ｐゴシック"/>
      <family val="3"/>
      <charset val="128"/>
    </font>
    <font>
      <b/>
      <sz val="12"/>
      <name val="Century"/>
      <family val="3"/>
      <charset val="128"/>
    </font>
    <font>
      <sz val="10.5"/>
      <name val="Century"/>
      <family val="1"/>
      <charset val="128"/>
    </font>
    <font>
      <sz val="12"/>
      <name val="Times New Roman"/>
      <family val="1"/>
      <charset val="128"/>
    </font>
    <font>
      <sz val="10"/>
      <name val="Century"/>
      <family val="1"/>
      <charset val="128"/>
    </font>
    <font>
      <sz val="10"/>
      <name val="Times New Roman"/>
      <family val="1"/>
      <charset val="128"/>
    </font>
    <font>
      <b/>
      <sz val="9"/>
      <name val="Times New Roman"/>
      <family val="1"/>
      <charset val="128"/>
    </font>
    <font>
      <sz val="13"/>
      <name val="Times New Roman"/>
      <family val="1"/>
    </font>
    <font>
      <sz val="9"/>
      <name val="Century"/>
      <family val="1"/>
      <charset val="128"/>
    </font>
    <font>
      <b/>
      <sz val="8"/>
      <name val="MS UI Gothic"/>
      <family val="1"/>
      <charset val="1"/>
    </font>
    <font>
      <b/>
      <sz val="8"/>
      <name val="Century"/>
      <family val="1"/>
    </font>
    <font>
      <b/>
      <sz val="8"/>
      <name val="ＭＳ Ｐ明朝"/>
      <family val="1"/>
      <charset val="128"/>
    </font>
    <font>
      <b/>
      <sz val="11"/>
      <name val="Century"/>
      <family val="1"/>
      <charset val="128"/>
    </font>
    <font>
      <sz val="12"/>
      <name val="Century"/>
      <family val="1"/>
      <charset val="128"/>
    </font>
    <font>
      <sz val="11"/>
      <name val="Century"/>
      <family val="1"/>
      <charset val="128"/>
    </font>
    <font>
      <b/>
      <sz val="22"/>
      <name val="Century"/>
      <family val="1"/>
    </font>
    <font>
      <b/>
      <sz val="20"/>
      <name val="Century"/>
      <family val="1"/>
      <charset val="128"/>
    </font>
    <font>
      <b/>
      <sz val="20"/>
      <name val="ＭＳ Ｐ明朝"/>
      <family val="1"/>
      <charset val="128"/>
    </font>
    <font>
      <sz val="14"/>
      <color theme="0"/>
      <name val="ＭＳ Ｐ明朝"/>
      <family val="1"/>
      <charset val="128"/>
    </font>
    <font>
      <sz val="10.5"/>
      <color theme="0"/>
      <name val="ＭＳ Ｐ明朝"/>
      <family val="1"/>
      <charset val="128"/>
    </font>
    <font>
      <sz val="10.5"/>
      <color theme="0"/>
      <name val="Century"/>
      <family val="1"/>
    </font>
    <font>
      <sz val="11"/>
      <color theme="0"/>
      <name val="ＭＳ Ｐ明朝"/>
      <family val="1"/>
      <charset val="128"/>
    </font>
    <font>
      <sz val="10.5"/>
      <name val="ＭＳ ゴシック"/>
      <family val="1"/>
      <charset val="128"/>
    </font>
    <font>
      <sz val="20"/>
      <name val="Times New Roman"/>
      <family val="1"/>
    </font>
    <font>
      <sz val="10.5"/>
      <name val="ＭＳ Ｐゴシック"/>
      <family val="3"/>
      <charset val="128"/>
    </font>
    <font>
      <sz val="9"/>
      <name val="Yu Gothic"/>
      <family val="1"/>
      <charset val="128"/>
    </font>
    <font>
      <b/>
      <sz val="10.5"/>
      <name val="Arial Unicode MS"/>
      <family val="3"/>
      <charset val="128"/>
    </font>
    <font>
      <sz val="10.5"/>
      <color theme="0"/>
      <name val="ＭＳ ゴシック"/>
      <family val="3"/>
      <charset val="128"/>
    </font>
    <font>
      <b/>
      <sz val="20"/>
      <name val="Times New Roman"/>
      <family val="1"/>
    </font>
    <font>
      <sz val="9"/>
      <name val="Times New Roman"/>
      <family val="1"/>
      <charset val="128"/>
    </font>
    <font>
      <sz val="10"/>
      <name val="MS P明朝"/>
      <family val="1"/>
      <charset val="128"/>
    </font>
    <font>
      <b/>
      <sz val="10"/>
      <name val="Century"/>
      <family val="1"/>
      <charset val="128"/>
    </font>
    <font>
      <sz val="10.5"/>
      <name val="Times New Roman"/>
      <family val="1"/>
      <charset val="128"/>
    </font>
    <font>
      <sz val="8"/>
      <name val="Century"/>
      <family val="1"/>
      <charset val="128"/>
    </font>
    <font>
      <b/>
      <sz val="16"/>
      <name val="Times New Roman"/>
      <family val="1"/>
      <charset val="128"/>
    </font>
    <font>
      <sz val="11"/>
      <name val="ＭＳ Ｐゴシック"/>
      <family val="3"/>
      <charset val="128"/>
      <scheme val="minor"/>
    </font>
    <font>
      <sz val="10.5"/>
      <name val="ＭＳ Ｐゴシック"/>
      <family val="3"/>
      <charset val="128"/>
      <scheme val="minor"/>
    </font>
    <font>
      <sz val="6"/>
      <name val="Times New Roman"/>
      <family val="1"/>
      <charset val="128"/>
    </font>
    <font>
      <sz val="10"/>
      <color theme="0"/>
      <name val="ＭＳ 明朝"/>
      <family val="1"/>
      <charset val="128"/>
    </font>
    <font>
      <b/>
      <sz val="12"/>
      <name val="Segoe UI Symbol"/>
      <family val="2"/>
    </font>
    <font>
      <sz val="10.5"/>
      <color rgb="FFFFFFFF"/>
      <name val="ＭＳ Ｐ明朝"/>
      <family val="1"/>
      <charset val="128"/>
    </font>
    <font>
      <sz val="10.5"/>
      <color theme="0"/>
      <name val="Century"/>
      <family val="1"/>
      <charset val="128"/>
    </font>
    <font>
      <sz val="10"/>
      <name val="ＭＳ Ｐゴシック"/>
      <family val="1"/>
      <charset val="128"/>
    </font>
    <font>
      <sz val="10.5"/>
      <name val="游ゴシック"/>
      <family val="1"/>
      <charset val="128"/>
    </font>
  </fonts>
  <fills count="4">
    <fill>
      <patternFill patternType="none"/>
    </fill>
    <fill>
      <patternFill patternType="gray125"/>
    </fill>
    <fill>
      <patternFill patternType="solid">
        <fgColor indexed="22"/>
        <bgColor indexed="64"/>
      </patternFill>
    </fill>
    <fill>
      <patternFill patternType="solid">
        <fgColor rgb="FFFFC000"/>
        <bgColor indexed="64"/>
      </patternFill>
    </fill>
  </fills>
  <borders count="140">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right style="dashDot">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Dot">
        <color indexed="64"/>
      </right>
      <top style="dashDot">
        <color indexed="64"/>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dashDotDot">
        <color indexed="64"/>
      </left>
      <right/>
      <top style="dashDot">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4">
    <xf numFmtId="0" fontId="0" fillId="0" borderId="0" xfId="0"/>
    <xf numFmtId="0" fontId="8" fillId="0" borderId="0" xfId="0" applyFont="1" applyAlignment="1">
      <alignment horizontal="right" vertical="center"/>
    </xf>
    <xf numFmtId="0" fontId="8" fillId="0" borderId="0" xfId="0" applyFont="1"/>
    <xf numFmtId="0" fontId="8" fillId="0" borderId="0" xfId="0" applyFont="1" applyAlignment="1">
      <alignment horizontal="left"/>
    </xf>
    <xf numFmtId="0" fontId="11" fillId="0" borderId="0" xfId="0" applyFont="1"/>
    <xf numFmtId="0" fontId="2" fillId="0" borderId="0" xfId="0" applyFont="1" applyAlignment="1">
      <alignment vertical="center"/>
    </xf>
    <xf numFmtId="0" fontId="17" fillId="0" borderId="0" xfId="0" applyFont="1" applyAlignment="1">
      <alignment horizontal="left" vertical="center" wrapText="1"/>
    </xf>
    <xf numFmtId="0" fontId="36" fillId="0" borderId="0" xfId="0" applyFont="1" applyAlignment="1">
      <alignment vertical="top"/>
    </xf>
    <xf numFmtId="0" fontId="17" fillId="0" borderId="53" xfId="0" applyFont="1" applyBorder="1" applyAlignment="1">
      <alignment horizontal="center" vertical="center"/>
    </xf>
    <xf numFmtId="0" fontId="4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4" fillId="0" borderId="0" xfId="0" applyFont="1"/>
    <xf numFmtId="0" fontId="22" fillId="0" borderId="0" xfId="0" applyFont="1"/>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64"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horizontal="right" vertical="center"/>
    </xf>
    <xf numFmtId="0" fontId="41" fillId="0" borderId="0" xfId="0" applyFont="1" applyAlignment="1">
      <alignment vertical="center"/>
    </xf>
    <xf numFmtId="0" fontId="10" fillId="0" borderId="8" xfId="0" applyFont="1" applyBorder="1" applyAlignment="1">
      <alignment horizontal="left" vertical="center"/>
    </xf>
    <xf numFmtId="0" fontId="41" fillId="0" borderId="0" xfId="0" applyFont="1" applyAlignment="1">
      <alignment vertical="center" shrinkToFit="1"/>
    </xf>
    <xf numFmtId="0" fontId="41" fillId="0" borderId="8" xfId="0" applyFont="1" applyBorder="1" applyAlignment="1">
      <alignment vertical="center" shrinkToFit="1"/>
    </xf>
    <xf numFmtId="0" fontId="17" fillId="0" borderId="55" xfId="0" applyFont="1" applyBorder="1" applyAlignment="1">
      <alignment horizontal="center" vertical="center"/>
    </xf>
    <xf numFmtId="0" fontId="17" fillId="0" borderId="0" xfId="0" applyFont="1" applyAlignment="1">
      <alignment horizontal="center" vertical="center"/>
    </xf>
    <xf numFmtId="0" fontId="4" fillId="0" borderId="0" xfId="0" applyFont="1" applyAlignment="1">
      <alignment horizontal="left"/>
    </xf>
    <xf numFmtId="0" fontId="2" fillId="0" borderId="10" xfId="0" applyFont="1" applyBorder="1" applyAlignment="1">
      <alignment vertical="center"/>
    </xf>
    <xf numFmtId="0" fontId="16" fillId="0" borderId="10" xfId="0" applyFont="1" applyBorder="1" applyAlignment="1">
      <alignment vertical="center"/>
    </xf>
    <xf numFmtId="0" fontId="14" fillId="0" borderId="1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6" fillId="0" borderId="0" xfId="0" applyFont="1" applyAlignment="1">
      <alignment vertical="center"/>
    </xf>
    <xf numFmtId="0" fontId="17"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top" wrapText="1"/>
    </xf>
    <xf numFmtId="0" fontId="17" fillId="0" borderId="5" xfId="0" applyFont="1" applyBorder="1" applyAlignment="1">
      <alignment horizontal="center" vertical="top"/>
    </xf>
    <xf numFmtId="0" fontId="8" fillId="0" borderId="0" xfId="0" applyFont="1" applyAlignment="1">
      <alignment horizontal="center" vertical="center"/>
    </xf>
    <xf numFmtId="0" fontId="17" fillId="0" borderId="0" xfId="0" applyFont="1" applyAlignment="1">
      <alignment vertical="center"/>
    </xf>
    <xf numFmtId="0" fontId="8" fillId="0" borderId="94" xfId="0" applyFont="1" applyBorder="1" applyAlignment="1">
      <alignment vertical="center" wrapText="1"/>
    </xf>
    <xf numFmtId="0" fontId="8" fillId="0" borderId="105" xfId="0" applyFont="1" applyBorder="1" applyAlignment="1">
      <alignment vertical="center" wrapText="1"/>
    </xf>
    <xf numFmtId="0" fontId="33" fillId="0" borderId="0" xfId="0" applyFont="1" applyAlignment="1">
      <alignment horizontal="center" vertical="center" wrapText="1"/>
    </xf>
    <xf numFmtId="0" fontId="36" fillId="0" borderId="0" xfId="0" applyFont="1" applyAlignment="1">
      <alignment horizontal="right"/>
    </xf>
    <xf numFmtId="0" fontId="21" fillId="0" borderId="0" xfId="0" applyFont="1" applyAlignment="1">
      <alignment vertical="center"/>
    </xf>
    <xf numFmtId="0" fontId="25"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43" fillId="0" borderId="0" xfId="0" applyFont="1" applyAlignment="1">
      <alignment horizontal="right"/>
    </xf>
    <xf numFmtId="0" fontId="52" fillId="0" borderId="0" xfId="0" applyFont="1"/>
    <xf numFmtId="0" fontId="23" fillId="0" borderId="0" xfId="0" applyFont="1" applyAlignment="1">
      <alignment horizontal="right" vertical="center"/>
    </xf>
    <xf numFmtId="0" fontId="49" fillId="0" borderId="0" xfId="0" applyFont="1" applyAlignment="1">
      <alignment vertical="top"/>
    </xf>
    <xf numFmtId="0" fontId="26" fillId="0" borderId="0" xfId="0" applyFont="1" applyAlignment="1">
      <alignment vertical="center"/>
    </xf>
    <xf numFmtId="0" fontId="23" fillId="0" borderId="0" xfId="0" applyFont="1" applyAlignment="1">
      <alignment vertical="center"/>
    </xf>
    <xf numFmtId="0" fontId="26" fillId="0" borderId="0" xfId="0" applyFont="1" applyAlignment="1">
      <alignment horizontal="left" vertical="center"/>
    </xf>
    <xf numFmtId="0" fontId="22" fillId="0" borderId="0" xfId="0" applyFont="1" applyAlignment="1">
      <alignment vertical="center"/>
    </xf>
    <xf numFmtId="0" fontId="51"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shrinkToFit="1"/>
    </xf>
    <xf numFmtId="0" fontId="18" fillId="0" borderId="0" xfId="0" applyFont="1" applyAlignment="1">
      <alignment vertical="center"/>
    </xf>
    <xf numFmtId="0" fontId="0" fillId="0" borderId="0" xfId="0" applyAlignment="1">
      <alignment vertical="center"/>
    </xf>
    <xf numFmtId="0" fontId="51"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xf>
    <xf numFmtId="0" fontId="27" fillId="0" borderId="0" xfId="0" applyFont="1" applyAlignment="1">
      <alignment horizontal="left" vertical="center"/>
    </xf>
    <xf numFmtId="0" fontId="16" fillId="0" borderId="95" xfId="0" applyFont="1" applyBorder="1"/>
    <xf numFmtId="0" fontId="30" fillId="0" borderId="95" xfId="0" applyFont="1" applyBorder="1" applyAlignment="1">
      <alignment vertical="top"/>
    </xf>
    <xf numFmtId="0" fontId="30" fillId="0" borderId="119" xfId="0" applyFont="1" applyBorder="1" applyAlignment="1">
      <alignment vertical="top"/>
    </xf>
    <xf numFmtId="0" fontId="16" fillId="0" borderId="0" xfId="0" applyFont="1"/>
    <xf numFmtId="0" fontId="30" fillId="0" borderId="0" xfId="0" applyFont="1" applyAlignment="1">
      <alignment vertical="top"/>
    </xf>
    <xf numFmtId="0" fontId="30" fillId="0" borderId="96" xfId="0" applyFont="1" applyBorder="1" applyAlignment="1">
      <alignment vertical="top"/>
    </xf>
    <xf numFmtId="0" fontId="30" fillId="0" borderId="0" xfId="0" applyFont="1" applyAlignment="1">
      <alignment horizontal="right" vertical="top"/>
    </xf>
    <xf numFmtId="0" fontId="78" fillId="0" borderId="0" xfId="0" applyFont="1"/>
    <xf numFmtId="0" fontId="17" fillId="0" borderId="0" xfId="0" applyFont="1"/>
    <xf numFmtId="0" fontId="17" fillId="0" borderId="7" xfId="0" applyFont="1" applyBorder="1"/>
    <xf numFmtId="0" fontId="16" fillId="0" borderId="59" xfId="0" applyFont="1" applyBorder="1"/>
    <xf numFmtId="0" fontId="2" fillId="0" borderId="0" xfId="0" applyFont="1"/>
    <xf numFmtId="0" fontId="16" fillId="0" borderId="0" xfId="0" applyFont="1" applyAlignment="1">
      <alignment vertical="top"/>
    </xf>
    <xf numFmtId="0" fontId="17" fillId="0" borderId="96" xfId="0" applyFont="1" applyBorder="1"/>
    <xf numFmtId="0" fontId="17" fillId="0" borderId="0" xfId="0" applyFont="1" applyAlignment="1">
      <alignment vertical="top"/>
    </xf>
    <xf numFmtId="0" fontId="18" fillId="0" borderId="96" xfId="0" applyFont="1" applyBorder="1" applyAlignment="1">
      <alignment vertical="center"/>
    </xf>
    <xf numFmtId="0" fontId="20" fillId="0" borderId="0" xfId="0" applyFont="1"/>
    <xf numFmtId="0" fontId="16" fillId="0" borderId="0" xfId="0" applyFont="1" applyAlignment="1">
      <alignment horizontal="center" vertical="center"/>
    </xf>
    <xf numFmtId="0" fontId="16" fillId="0" borderId="96" xfId="0" applyFont="1" applyBorder="1"/>
    <xf numFmtId="0" fontId="17" fillId="0" borderId="7" xfId="0" applyFont="1" applyBorder="1" applyAlignment="1">
      <alignment vertical="center"/>
    </xf>
    <xf numFmtId="0" fontId="29" fillId="0" borderId="0" xfId="0" applyFont="1" applyAlignment="1">
      <alignment vertical="center" wrapText="1"/>
    </xf>
    <xf numFmtId="0" fontId="48" fillId="0" borderId="0" xfId="0" applyFont="1"/>
    <xf numFmtId="0" fontId="4" fillId="0" borderId="59" xfId="0" applyFont="1" applyBorder="1" applyAlignment="1">
      <alignment shrinkToFit="1"/>
    </xf>
    <xf numFmtId="0" fontId="35" fillId="0" borderId="13" xfId="0" applyFont="1" applyBorder="1" applyAlignment="1">
      <alignment vertical="top"/>
    </xf>
    <xf numFmtId="0" fontId="35" fillId="0" borderId="33" xfId="0" applyFont="1" applyBorder="1" applyAlignment="1">
      <alignment vertical="top"/>
    </xf>
    <xf numFmtId="0" fontId="36" fillId="0" borderId="59" xfId="0" applyFont="1" applyBorder="1" applyAlignment="1">
      <alignment vertical="top" shrinkToFit="1"/>
    </xf>
    <xf numFmtId="0" fontId="35" fillId="0" borderId="5" xfId="0" applyFont="1" applyBorder="1" applyAlignment="1">
      <alignment vertical="top"/>
    </xf>
    <xf numFmtId="0" fontId="35" fillId="0" borderId="35" xfId="0" applyFont="1" applyBorder="1" applyAlignment="1">
      <alignment vertical="top"/>
    </xf>
    <xf numFmtId="0" fontId="7" fillId="0" borderId="0" xfId="0" applyFont="1" applyAlignment="1">
      <alignment horizontal="left" vertical="center"/>
    </xf>
    <xf numFmtId="0" fontId="2" fillId="0" borderId="0" xfId="0" applyFont="1" applyAlignment="1">
      <alignment horizontal="left" vertical="center"/>
    </xf>
    <xf numFmtId="0" fontId="60" fillId="0" borderId="0" xfId="0" applyFont="1" applyAlignment="1">
      <alignment horizontal="center" vertical="center" wrapText="1"/>
    </xf>
    <xf numFmtId="0" fontId="63" fillId="0" borderId="0" xfId="0" applyFont="1" applyAlignment="1">
      <alignment horizontal="left" vertical="center"/>
    </xf>
    <xf numFmtId="0" fontId="5" fillId="0" borderId="0" xfId="0" applyFont="1" applyAlignment="1">
      <alignment horizontal="left" vertical="center"/>
    </xf>
    <xf numFmtId="0" fontId="61" fillId="0" borderId="0" xfId="0" applyFont="1" applyAlignment="1">
      <alignment horizontal="left" vertical="center"/>
    </xf>
    <xf numFmtId="0" fontId="61" fillId="0" borderId="0" xfId="0" applyFont="1" applyAlignment="1">
      <alignment horizontal="right" vertical="center"/>
    </xf>
    <xf numFmtId="0" fontId="61"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61"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Alignment="1">
      <alignment vertical="center"/>
    </xf>
    <xf numFmtId="0" fontId="0" fillId="0" borderId="0" xfId="0" applyAlignment="1">
      <alignment horizontal="center" vertical="center"/>
    </xf>
    <xf numFmtId="0" fontId="67" fillId="0" borderId="0" xfId="0" applyFont="1" applyAlignment="1">
      <alignment vertical="center"/>
    </xf>
    <xf numFmtId="0" fontId="0" fillId="0" borderId="0" xfId="0" applyAlignment="1">
      <alignment horizontal="left" vertical="center"/>
    </xf>
    <xf numFmtId="0" fontId="17" fillId="0" borderId="0" xfId="0" applyFont="1" applyAlignment="1">
      <alignment horizontal="left" vertical="center"/>
    </xf>
    <xf numFmtId="0" fontId="0" fillId="0" borderId="129" xfId="0" applyBorder="1"/>
    <xf numFmtId="0" fontId="0" fillId="3" borderId="129" xfId="0" applyFill="1" applyBorder="1" applyAlignment="1">
      <alignment horizontal="center" vertical="center" wrapText="1"/>
    </xf>
    <xf numFmtId="0" fontId="0" fillId="3" borderId="129" xfId="0" applyFill="1" applyBorder="1" applyAlignment="1">
      <alignment horizontal="center" vertical="center"/>
    </xf>
    <xf numFmtId="0" fontId="17" fillId="3" borderId="129" xfId="0" applyFont="1" applyFill="1" applyBorder="1" applyAlignment="1">
      <alignment horizontal="center" vertical="center"/>
    </xf>
    <xf numFmtId="20" fontId="17" fillId="3" borderId="129" xfId="0" applyNumberFormat="1" applyFont="1" applyFill="1" applyBorder="1" applyAlignment="1">
      <alignment horizontal="center" vertical="center"/>
    </xf>
    <xf numFmtId="0" fontId="66" fillId="3" borderId="129" xfId="0" applyFont="1" applyFill="1" applyBorder="1" applyAlignment="1">
      <alignment horizontal="center" vertical="center"/>
    </xf>
    <xf numFmtId="0" fontId="10" fillId="3" borderId="129" xfId="0" applyFont="1" applyFill="1" applyBorder="1" applyAlignment="1">
      <alignment horizontal="center" vertical="center"/>
    </xf>
    <xf numFmtId="0" fontId="88" fillId="0" borderId="129" xfId="0" applyFont="1" applyBorder="1" applyAlignment="1">
      <alignment vertical="center"/>
    </xf>
    <xf numFmtId="0" fontId="41" fillId="0" borderId="0" xfId="0" applyFont="1" applyAlignment="1">
      <alignment horizontal="left" vertical="top"/>
    </xf>
    <xf numFmtId="0" fontId="3" fillId="0" borderId="0" xfId="0" applyFont="1" applyAlignment="1">
      <alignment horizontal="left"/>
    </xf>
    <xf numFmtId="0" fontId="41" fillId="0" borderId="0" xfId="0" applyFont="1" applyAlignment="1">
      <alignment vertical="top"/>
    </xf>
    <xf numFmtId="0" fontId="83" fillId="0" borderId="27" xfId="0" applyFont="1" applyBorder="1" applyAlignment="1" applyProtection="1">
      <alignment horizontal="right" vertical="center"/>
      <protection locked="0"/>
    </xf>
    <xf numFmtId="0" fontId="82" fillId="0" borderId="47" xfId="0" applyFont="1" applyBorder="1" applyAlignment="1" applyProtection="1">
      <alignment horizontal="center" vertical="center"/>
      <protection locked="0"/>
    </xf>
    <xf numFmtId="0" fontId="85" fillId="0" borderId="32" xfId="0" applyFont="1" applyBorder="1" applyAlignment="1" applyProtection="1">
      <alignment horizontal="right" vertical="center"/>
      <protection locked="0"/>
    </xf>
    <xf numFmtId="0" fontId="85" fillId="0" borderId="45" xfId="0" applyFont="1" applyBorder="1" applyAlignment="1" applyProtection="1">
      <alignment horizontal="right" vertical="center"/>
      <protection locked="0"/>
    </xf>
    <xf numFmtId="0" fontId="85" fillId="0" borderId="53" xfId="0" applyFont="1" applyBorder="1" applyAlignment="1" applyProtection="1">
      <alignment horizontal="right" vertical="center"/>
      <protection locked="0"/>
    </xf>
    <xf numFmtId="0" fontId="82" fillId="0" borderId="42" xfId="0" applyFont="1" applyBorder="1" applyAlignment="1" applyProtection="1">
      <alignment horizontal="center" vertical="center"/>
      <protection locked="0"/>
    </xf>
    <xf numFmtId="0" fontId="85" fillId="0" borderId="23" xfId="0" applyFont="1" applyBorder="1" applyAlignment="1" applyProtection="1">
      <alignment horizontal="right" vertical="center"/>
      <protection locked="0"/>
    </xf>
    <xf numFmtId="0" fontId="93"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0" fontId="78" fillId="0" borderId="10" xfId="0" applyFont="1" applyBorder="1" applyAlignment="1">
      <alignment vertical="center"/>
    </xf>
    <xf numFmtId="0" fontId="93" fillId="0" borderId="5" xfId="0" applyFont="1" applyBorder="1" applyAlignment="1">
      <alignment horizontal="left"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wrapText="1"/>
    </xf>
    <xf numFmtId="0" fontId="15" fillId="0" borderId="0" xfId="0" applyFont="1"/>
    <xf numFmtId="0" fontId="16" fillId="0" borderId="0" xfId="0" applyFont="1" applyAlignment="1">
      <alignment horizontal="right"/>
    </xf>
    <xf numFmtId="0" fontId="30" fillId="0" borderId="96" xfId="0" applyFont="1" applyBorder="1" applyAlignment="1">
      <alignment horizontal="right" vertical="top"/>
    </xf>
    <xf numFmtId="0" fontId="14" fillId="0" borderId="0" xfId="0" applyFont="1" applyAlignment="1">
      <alignment vertical="top" wrapText="1"/>
    </xf>
    <xf numFmtId="0" fontId="14" fillId="0" borderId="96" xfId="0" applyFont="1" applyBorder="1" applyAlignment="1">
      <alignment vertical="top" wrapText="1"/>
    </xf>
    <xf numFmtId="0" fontId="22" fillId="0" borderId="0" xfId="0" applyFont="1" applyAlignment="1">
      <alignment vertical="top" wrapText="1"/>
    </xf>
    <xf numFmtId="0" fontId="14" fillId="0" borderId="0" xfId="0" applyFont="1" applyAlignment="1">
      <alignment horizontal="right" vertical="top" wrapText="1"/>
    </xf>
    <xf numFmtId="0" fontId="4" fillId="0" borderId="0" xfId="0" applyFont="1" applyAlignment="1">
      <alignment vertical="top"/>
    </xf>
    <xf numFmtId="0" fontId="17" fillId="0" borderId="0" xfId="0" applyFont="1" applyAlignment="1">
      <alignment horizontal="right"/>
    </xf>
    <xf numFmtId="0" fontId="40" fillId="0" borderId="0" xfId="0" applyFont="1" applyAlignment="1">
      <alignment wrapText="1"/>
    </xf>
    <xf numFmtId="0" fontId="85" fillId="0" borderId="10" xfId="0" applyFont="1" applyBorder="1" applyAlignment="1" applyProtection="1">
      <alignment horizontal="center" vertical="center"/>
      <protection locked="0"/>
    </xf>
    <xf numFmtId="0" fontId="8" fillId="0" borderId="0" xfId="0" applyFont="1" applyAlignment="1">
      <alignment horizont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8" fillId="0" borderId="54" xfId="0" applyFont="1" applyBorder="1" applyAlignment="1" applyProtection="1">
      <alignment vertical="center"/>
      <protection locked="0"/>
    </xf>
    <xf numFmtId="0" fontId="41" fillId="0" borderId="0" xfId="0" applyFont="1" applyAlignment="1" applyProtection="1">
      <alignment vertical="center" shrinkToFit="1"/>
      <protection locked="0"/>
    </xf>
    <xf numFmtId="0" fontId="41" fillId="0" borderId="0" xfId="0" applyFont="1" applyAlignment="1" applyProtection="1">
      <alignment horizontal="left" vertical="center"/>
      <protection locked="0"/>
    </xf>
    <xf numFmtId="0" fontId="2" fillId="0" borderId="31" xfId="0" applyFont="1" applyBorder="1" applyAlignment="1">
      <alignment vertical="center"/>
    </xf>
    <xf numFmtId="0" fontId="18" fillId="0" borderId="7" xfId="0" applyFont="1" applyBorder="1" applyAlignment="1">
      <alignment horizontal="left" vertical="center" wrapText="1"/>
    </xf>
    <xf numFmtId="0" fontId="20" fillId="0" borderId="0" xfId="0" applyFont="1" applyAlignment="1">
      <alignment vertical="center" wrapText="1"/>
    </xf>
    <xf numFmtId="0" fontId="18" fillId="0" borderId="8" xfId="0" applyFont="1" applyBorder="1" applyAlignment="1">
      <alignment horizontal="left" vertical="center" wrapText="1"/>
    </xf>
    <xf numFmtId="0" fontId="40" fillId="0" borderId="78" xfId="0" applyFont="1" applyBorder="1" applyAlignment="1">
      <alignment vertical="center"/>
    </xf>
    <xf numFmtId="0" fontId="22" fillId="0" borderId="0" xfId="0" applyFont="1" applyAlignment="1">
      <alignment horizontal="left" vertical="center"/>
    </xf>
    <xf numFmtId="0" fontId="4" fillId="0" borderId="13" xfId="0" applyFont="1" applyBorder="1" applyAlignment="1">
      <alignment horizontal="center" vertical="center" wrapText="1"/>
    </xf>
    <xf numFmtId="0" fontId="33" fillId="0" borderId="0" xfId="0" applyFont="1" applyAlignment="1">
      <alignment horizontal="center" vertical="center" shrinkToFit="1"/>
    </xf>
    <xf numFmtId="0" fontId="21" fillId="0" borderId="5" xfId="0" applyFont="1" applyBorder="1" applyAlignment="1" applyProtection="1">
      <alignment horizontal="center" vertical="center"/>
      <protection locked="0"/>
    </xf>
    <xf numFmtId="0" fontId="32" fillId="0" borderId="0" xfId="0" applyFont="1" applyAlignment="1" applyProtection="1">
      <alignment vertical="center"/>
      <protection locked="0"/>
    </xf>
    <xf numFmtId="0" fontId="40" fillId="0" borderId="0" xfId="0" applyFont="1" applyAlignment="1" applyProtection="1">
      <alignment wrapText="1"/>
      <protection locked="0"/>
    </xf>
    <xf numFmtId="0" fontId="17"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16" fillId="0" borderId="0" xfId="0" applyFont="1" applyAlignment="1" applyProtection="1">
      <alignment vertical="center"/>
      <protection locked="0"/>
    </xf>
    <xf numFmtId="0" fontId="16" fillId="0" borderId="0" xfId="0" applyFont="1" applyProtection="1">
      <protection locked="0"/>
    </xf>
    <xf numFmtId="0" fontId="17" fillId="0" borderId="0" xfId="0" applyFont="1" applyProtection="1">
      <protection locked="0"/>
    </xf>
    <xf numFmtId="0" fontId="2" fillId="0" borderId="0" xfId="0" applyFont="1" applyProtection="1">
      <protection locked="0"/>
    </xf>
    <xf numFmtId="0" fontId="16" fillId="0" borderId="0" xfId="0" applyFont="1" applyAlignment="1" applyProtection="1">
      <alignment vertical="top"/>
      <protection locked="0"/>
    </xf>
    <xf numFmtId="0" fontId="16" fillId="0" borderId="0" xfId="0" applyFont="1" applyAlignment="1" applyProtection="1">
      <alignment vertical="top" shrinkToFit="1"/>
      <protection locked="0"/>
    </xf>
    <xf numFmtId="0" fontId="8" fillId="0" borderId="0" xfId="0" applyFont="1" applyProtection="1">
      <protection locked="0"/>
    </xf>
    <xf numFmtId="0" fontId="17" fillId="0" borderId="124" xfId="0" applyFont="1" applyBorder="1" applyProtection="1">
      <protection locked="0"/>
    </xf>
    <xf numFmtId="0" fontId="17" fillId="0" borderId="5" xfId="0" applyFont="1" applyBorder="1" applyProtection="1">
      <protection locked="0"/>
    </xf>
    <xf numFmtId="0" fontId="14" fillId="0" borderId="0" xfId="0" applyFont="1" applyAlignment="1" applyProtection="1">
      <alignment vertical="center"/>
      <protection locked="0"/>
    </xf>
    <xf numFmtId="0" fontId="0" fillId="0" borderId="0" xfId="0" applyProtection="1">
      <protection locked="0"/>
    </xf>
    <xf numFmtId="0" fontId="17" fillId="0" borderId="95" xfId="0" applyFont="1" applyBorder="1"/>
    <xf numFmtId="0" fontId="16" fillId="0" borderId="95" xfId="0" applyFont="1" applyBorder="1" applyAlignment="1">
      <alignment vertical="center"/>
    </xf>
    <xf numFmtId="0" fontId="16" fillId="0" borderId="95" xfId="0" applyFont="1" applyBorder="1" applyAlignment="1">
      <alignment vertical="top"/>
    </xf>
    <xf numFmtId="0" fontId="6"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2" fillId="0" borderId="13" xfId="0" applyFont="1" applyBorder="1" applyAlignment="1">
      <alignment horizontal="center" vertical="center" wrapText="1"/>
    </xf>
    <xf numFmtId="0" fontId="0" fillId="0" borderId="0" xfId="0" applyAlignment="1" applyProtection="1">
      <alignment vertical="center"/>
      <protection locked="0"/>
    </xf>
    <xf numFmtId="0" fontId="6" fillId="0" borderId="0" xfId="0" applyFont="1" applyAlignment="1" applyProtection="1">
      <alignment vertical="top" wrapText="1"/>
      <protection locked="0"/>
    </xf>
    <xf numFmtId="0" fontId="34" fillId="0" borderId="137" xfId="0" applyFont="1" applyBorder="1" applyAlignment="1">
      <alignment vertical="top"/>
    </xf>
    <xf numFmtId="0" fontId="16" fillId="0" borderId="137" xfId="0" applyFont="1" applyBorder="1" applyAlignment="1">
      <alignment horizontal="left" vertical="top"/>
    </xf>
    <xf numFmtId="0" fontId="16" fillId="0" borderId="137" xfId="0" applyFont="1" applyBorder="1"/>
    <xf numFmtId="0" fontId="16" fillId="0" borderId="139" xfId="0" applyFont="1" applyBorder="1"/>
    <xf numFmtId="0" fontId="48" fillId="0" borderId="0" xfId="0" applyFont="1" applyAlignment="1">
      <alignment horizontal="left" vertical="top" wrapText="1"/>
    </xf>
    <xf numFmtId="0" fontId="17" fillId="0" borderId="123" xfId="0" applyFont="1" applyBorder="1" applyProtection="1">
      <protection locked="0"/>
    </xf>
    <xf numFmtId="0" fontId="16" fillId="0" borderId="123" xfId="0" applyFont="1" applyBorder="1" applyProtection="1">
      <protection locked="0"/>
    </xf>
    <xf numFmtId="0" fontId="8" fillId="0" borderId="124" xfId="0" applyFont="1" applyBorder="1" applyProtection="1">
      <protection locked="0"/>
    </xf>
    <xf numFmtId="0" fontId="16" fillId="0" borderId="125" xfId="0" applyFont="1" applyBorder="1" applyProtection="1">
      <protection locked="0"/>
    </xf>
    <xf numFmtId="0" fontId="17" fillId="0" borderId="126" xfId="0" applyFont="1" applyBorder="1" applyProtection="1">
      <protection locked="0"/>
    </xf>
    <xf numFmtId="0" fontId="17" fillId="0" borderId="127" xfId="0" applyFont="1" applyBorder="1" applyProtection="1">
      <protection locked="0"/>
    </xf>
    <xf numFmtId="0" fontId="16" fillId="0" borderId="126" xfId="0" applyFont="1" applyBorder="1" applyProtection="1">
      <protection locked="0"/>
    </xf>
    <xf numFmtId="49" fontId="40" fillId="0" borderId="30" xfId="0" applyNumberFormat="1" applyFont="1" applyBorder="1" applyAlignment="1" applyProtection="1">
      <alignment vertical="center" shrinkToFit="1"/>
      <protection locked="0"/>
    </xf>
    <xf numFmtId="49" fontId="40" fillId="0" borderId="44" xfId="0" applyNumberFormat="1" applyFont="1" applyBorder="1" applyAlignment="1" applyProtection="1">
      <alignment vertical="center" shrinkToFit="1"/>
      <protection locked="0"/>
    </xf>
    <xf numFmtId="0" fontId="40" fillId="0" borderId="5" xfId="0" applyFont="1" applyBorder="1" applyAlignment="1">
      <alignment horizontal="center" vertical="top"/>
    </xf>
    <xf numFmtId="0" fontId="4" fillId="0" borderId="1" xfId="0" applyFont="1" applyBorder="1" applyAlignment="1">
      <alignment vertical="center" wrapText="1"/>
    </xf>
    <xf numFmtId="0" fontId="4" fillId="0" borderId="13" xfId="0" applyFont="1" applyBorder="1" applyAlignment="1">
      <alignment vertical="center" wrapText="1"/>
    </xf>
    <xf numFmtId="0" fontId="4" fillId="0" borderId="46" xfId="0" applyFont="1" applyBorder="1" applyAlignment="1">
      <alignment vertical="center" wrapText="1"/>
    </xf>
    <xf numFmtId="0" fontId="4" fillId="0" borderId="20" xfId="0" applyFont="1" applyBorder="1" applyAlignment="1">
      <alignment vertical="center" wrapText="1"/>
    </xf>
    <xf numFmtId="0" fontId="41" fillId="0" borderId="13" xfId="0" applyFont="1" applyBorder="1" applyAlignment="1">
      <alignment wrapText="1"/>
    </xf>
    <xf numFmtId="0" fontId="41" fillId="0" borderId="29" xfId="0" applyFont="1" applyBorder="1" applyAlignment="1">
      <alignment wrapText="1"/>
    </xf>
    <xf numFmtId="0" fontId="41" fillId="0" borderId="20" xfId="0" applyFont="1" applyBorder="1" applyAlignment="1">
      <alignment vertical="top" wrapText="1"/>
    </xf>
    <xf numFmtId="0" fontId="41" fillId="0" borderId="65" xfId="0" applyFont="1" applyBorder="1" applyAlignment="1">
      <alignment vertical="top" wrapText="1"/>
    </xf>
    <xf numFmtId="0" fontId="2" fillId="0" borderId="17" xfId="0" applyFont="1" applyBorder="1" applyAlignment="1">
      <alignment vertical="center"/>
    </xf>
    <xf numFmtId="0" fontId="8" fillId="0" borderId="1" xfId="0" applyFont="1" applyBorder="1"/>
    <xf numFmtId="0" fontId="83" fillId="0" borderId="13" xfId="0" applyFont="1" applyBorder="1" applyProtection="1">
      <protection locked="0"/>
    </xf>
    <xf numFmtId="0" fontId="37" fillId="0" borderId="13" xfId="0" applyFont="1" applyBorder="1" applyAlignment="1">
      <alignment shrinkToFit="1"/>
    </xf>
    <xf numFmtId="0" fontId="102" fillId="0" borderId="13" xfId="0" applyFont="1" applyBorder="1" applyAlignment="1" applyProtection="1">
      <alignment shrinkToFit="1"/>
      <protection locked="0"/>
    </xf>
    <xf numFmtId="0" fontId="40" fillId="0" borderId="9" xfId="0" applyFont="1" applyBorder="1" applyAlignment="1">
      <alignment vertical="top" shrinkToFit="1"/>
    </xf>
    <xf numFmtId="0" fontId="40" fillId="0" borderId="5" xfId="0" applyFont="1" applyBorder="1" applyAlignment="1" applyProtection="1">
      <alignment vertical="top" shrinkToFit="1"/>
      <protection locked="0"/>
    </xf>
    <xf numFmtId="0" fontId="22" fillId="0" borderId="5" xfId="0" applyFont="1" applyBorder="1" applyAlignment="1" applyProtection="1">
      <alignment vertical="center" shrinkToFit="1"/>
      <protection locked="0"/>
    </xf>
    <xf numFmtId="0" fontId="103" fillId="0" borderId="21" xfId="0" applyFont="1" applyBorder="1" applyAlignment="1">
      <alignment horizontal="right" vertical="center" wrapText="1" shrinkToFit="1"/>
    </xf>
    <xf numFmtId="0" fontId="61" fillId="0" borderId="0" xfId="0" applyFont="1" applyAlignment="1" applyProtection="1">
      <alignment horizontal="center" vertical="center"/>
      <protection locked="0"/>
    </xf>
    <xf numFmtId="0" fontId="4" fillId="0" borderId="13" xfId="0" applyFont="1" applyBorder="1" applyAlignment="1">
      <alignment shrinkToFit="1"/>
    </xf>
    <xf numFmtId="0" fontId="36" fillId="0" borderId="5" xfId="0" applyFont="1" applyBorder="1" applyAlignment="1">
      <alignment vertical="center" shrinkToFit="1"/>
    </xf>
    <xf numFmtId="0" fontId="22" fillId="0" borderId="5" xfId="0" applyFont="1" applyBorder="1" applyAlignment="1">
      <alignment vertical="center" shrinkToFit="1"/>
    </xf>
    <xf numFmtId="0" fontId="8" fillId="0" borderId="13" xfId="0" applyFont="1" applyBorder="1"/>
    <xf numFmtId="0" fontId="104" fillId="0" borderId="13" xfId="0" applyFont="1" applyBorder="1" applyProtection="1">
      <protection locked="0"/>
    </xf>
    <xf numFmtId="0" fontId="105" fillId="0" borderId="13" xfId="0" applyFont="1" applyBorder="1" applyAlignment="1" applyProtection="1">
      <alignment vertical="center"/>
      <protection locked="0"/>
    </xf>
    <xf numFmtId="0" fontId="40" fillId="0" borderId="5" xfId="0" applyFont="1" applyBorder="1" applyAlignment="1">
      <alignment vertical="top" shrinkToFit="1"/>
    </xf>
    <xf numFmtId="0" fontId="66" fillId="0" borderId="0" xfId="0" applyFont="1" applyAlignment="1" applyProtection="1">
      <alignment vertical="center"/>
      <protection locked="0"/>
    </xf>
    <xf numFmtId="0" fontId="83" fillId="0" borderId="41" xfId="0" applyFont="1" applyBorder="1" applyAlignment="1" applyProtection="1">
      <alignment vertical="center"/>
      <protection locked="0"/>
    </xf>
    <xf numFmtId="0" fontId="83" fillId="0" borderId="21" xfId="0" applyFont="1" applyBorder="1" applyAlignment="1">
      <alignment horizontal="right" vertical="center"/>
    </xf>
    <xf numFmtId="0" fontId="3" fillId="0" borderId="2" xfId="0" applyFont="1" applyBorder="1" applyAlignment="1">
      <alignment vertical="center" wrapText="1"/>
    </xf>
    <xf numFmtId="0" fontId="9" fillId="0" borderId="2" xfId="0" applyFont="1" applyBorder="1" applyAlignment="1">
      <alignment horizontal="center" vertical="center"/>
    </xf>
    <xf numFmtId="0" fontId="2" fillId="0" borderId="2" xfId="0" applyFont="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wrapText="1"/>
    </xf>
    <xf numFmtId="0" fontId="66" fillId="0" borderId="4" xfId="0" applyFont="1" applyBorder="1" applyAlignment="1">
      <alignment vertical="center" wrapText="1"/>
    </xf>
    <xf numFmtId="178" fontId="63" fillId="0" borderId="0" xfId="0" applyNumberFormat="1" applyFont="1" applyAlignment="1">
      <alignment horizontal="left" vertical="center"/>
    </xf>
    <xf numFmtId="0" fontId="83" fillId="0" borderId="6" xfId="0" applyFont="1" applyBorder="1" applyAlignment="1" applyProtection="1">
      <alignment vertical="center"/>
      <protection locked="0"/>
    </xf>
    <xf numFmtId="0" fontId="106" fillId="0" borderId="0" xfId="0" applyFont="1" applyAlignment="1" applyProtection="1">
      <alignment horizontal="left" vertical="center"/>
      <protection locked="0"/>
    </xf>
    <xf numFmtId="0" fontId="0" fillId="3" borderId="129" xfId="0" applyFill="1" applyBorder="1" applyAlignment="1">
      <alignment horizontal="center"/>
    </xf>
    <xf numFmtId="0" fontId="22" fillId="0" borderId="5" xfId="0" applyFont="1" applyBorder="1" applyAlignment="1">
      <alignment horizontal="center" vertical="top" shrinkToFit="1"/>
    </xf>
    <xf numFmtId="0" fontId="22" fillId="0" borderId="6" xfId="0" applyFont="1" applyBorder="1" applyAlignment="1">
      <alignment horizontal="center" vertical="top" shrinkToFit="1"/>
    </xf>
    <xf numFmtId="0" fontId="40" fillId="0" borderId="42"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2"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36" fillId="0" borderId="9"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16" fillId="0" borderId="4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40" fillId="0" borderId="5"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40" fillId="0" borderId="13" xfId="0" applyFont="1" applyBorder="1" applyAlignment="1" applyProtection="1">
      <alignment horizontal="center" vertical="center" shrinkToFit="1"/>
      <protection locked="0"/>
    </xf>
    <xf numFmtId="0" fontId="40" fillId="0" borderId="33" xfId="0" applyFont="1" applyBorder="1" applyAlignment="1" applyProtection="1">
      <alignment horizontal="center" vertical="center" shrinkToFit="1"/>
      <protection locked="0"/>
    </xf>
    <xf numFmtId="0" fontId="36" fillId="0" borderId="1"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36" fillId="0" borderId="46"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72" fillId="0" borderId="16" xfId="0" applyFont="1" applyBorder="1" applyAlignment="1">
      <alignment horizontal="left" wrapText="1"/>
    </xf>
    <xf numFmtId="0" fontId="21" fillId="0" borderId="16" xfId="0" applyFont="1" applyBorder="1" applyAlignment="1">
      <alignment horizontal="left" wrapText="1"/>
    </xf>
    <xf numFmtId="0" fontId="21" fillId="0" borderId="20" xfId="0" applyFont="1" applyBorder="1" applyAlignment="1">
      <alignment horizontal="left" wrapText="1"/>
    </xf>
    <xf numFmtId="0" fontId="78" fillId="0" borderId="30" xfId="0" applyFont="1" applyBorder="1" applyAlignment="1">
      <alignment horizontal="center" vertical="center" wrapText="1"/>
    </xf>
    <xf numFmtId="0" fontId="16" fillId="0" borderId="30" xfId="0" applyFont="1" applyBorder="1" applyAlignment="1">
      <alignment horizontal="center" vertical="center" wrapText="1"/>
    </xf>
    <xf numFmtId="0" fontId="42" fillId="0" borderId="30" xfId="0" applyFont="1" applyBorder="1" applyAlignment="1" applyProtection="1">
      <alignment horizontal="center" vertical="center"/>
      <protection locked="0"/>
    </xf>
    <xf numFmtId="0" fontId="3" fillId="0" borderId="30" xfId="0" applyFont="1" applyBorder="1" applyAlignment="1" applyProtection="1">
      <alignment horizontal="left" vertical="top" wrapText="1"/>
      <protection locked="0"/>
    </xf>
    <xf numFmtId="0" fontId="41" fillId="0" borderId="30" xfId="0" applyFont="1" applyBorder="1" applyAlignment="1" applyProtection="1">
      <alignment horizontal="left" vertical="top" wrapText="1"/>
      <protection locked="0"/>
    </xf>
    <xf numFmtId="0" fontId="41" fillId="0" borderId="44" xfId="0" applyFont="1" applyBorder="1" applyAlignment="1" applyProtection="1">
      <alignment horizontal="left" vertical="top" wrapText="1"/>
      <protection locked="0"/>
    </xf>
    <xf numFmtId="0" fontId="68" fillId="0" borderId="31" xfId="0" applyFont="1" applyBorder="1" applyAlignment="1">
      <alignment horizontal="left" vertical="center"/>
    </xf>
    <xf numFmtId="0" fontId="17" fillId="0" borderId="32" xfId="0" applyFont="1" applyBorder="1" applyAlignment="1">
      <alignment horizontal="left" vertical="center"/>
    </xf>
    <xf numFmtId="0" fontId="17" fillId="0" borderId="76" xfId="0" applyFont="1" applyBorder="1" applyAlignment="1">
      <alignment horizontal="left" vertical="center"/>
    </xf>
    <xf numFmtId="0" fontId="40" fillId="0" borderId="32" xfId="0" applyFont="1" applyBorder="1" applyAlignment="1" applyProtection="1">
      <alignment horizontal="left" vertical="center" shrinkToFit="1"/>
      <protection locked="0"/>
    </xf>
    <xf numFmtId="0" fontId="40" fillId="0" borderId="76" xfId="0" applyFont="1" applyBorder="1" applyAlignment="1" applyProtection="1">
      <alignment horizontal="left" vertical="center" shrinkToFit="1"/>
      <protection locked="0"/>
    </xf>
    <xf numFmtId="0" fontId="41" fillId="0" borderId="16" xfId="0" applyFont="1" applyBorder="1" applyAlignment="1">
      <alignment horizontal="left" vertical="center" shrinkToFit="1"/>
    </xf>
    <xf numFmtId="0" fontId="65" fillId="0" borderId="3" xfId="0" applyFont="1" applyBorder="1" applyAlignment="1">
      <alignment horizontal="left" vertical="center"/>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68" fillId="0" borderId="55" xfId="0" applyFont="1" applyBorder="1" applyAlignment="1">
      <alignment horizontal="left" vertical="center" wrapText="1"/>
    </xf>
    <xf numFmtId="0" fontId="22" fillId="0" borderId="23" xfId="0" applyFont="1" applyBorder="1" applyAlignment="1">
      <alignment horizontal="left" vertical="center"/>
    </xf>
    <xf numFmtId="0" fontId="22" fillId="0" borderId="90" xfId="0" applyFont="1" applyBorder="1" applyAlignment="1">
      <alignment horizontal="left" vertical="center"/>
    </xf>
    <xf numFmtId="0" fontId="8" fillId="0" borderId="23" xfId="0" applyFont="1" applyBorder="1" applyAlignment="1" applyProtection="1">
      <alignment horizontal="left" vertical="center" shrinkToFit="1"/>
      <protection locked="0"/>
    </xf>
    <xf numFmtId="0" fontId="40" fillId="0" borderId="23" xfId="0" applyFont="1" applyBorder="1" applyAlignment="1" applyProtection="1">
      <alignment horizontal="left" vertical="center" shrinkToFit="1"/>
      <protection locked="0"/>
    </xf>
    <xf numFmtId="0" fontId="40" fillId="0" borderId="80" xfId="0" applyFont="1" applyBorder="1" applyAlignment="1" applyProtection="1">
      <alignment horizontal="left" vertical="center" shrinkToFit="1"/>
      <protection locked="0"/>
    </xf>
    <xf numFmtId="0" fontId="40" fillId="0" borderId="43"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44" xfId="0" applyFont="1" applyBorder="1" applyAlignment="1" applyProtection="1">
      <alignment horizontal="left" vertical="center" wrapText="1"/>
      <protection locked="0"/>
    </xf>
    <xf numFmtId="0" fontId="4" fillId="0" borderId="57"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49" fontId="36" fillId="0" borderId="53" xfId="0" applyNumberFormat="1" applyFont="1" applyBorder="1" applyAlignment="1" applyProtection="1">
      <alignment horizontal="right" vertical="center" shrinkToFit="1"/>
      <protection locked="0"/>
    </xf>
    <xf numFmtId="0" fontId="66" fillId="0" borderId="28" xfId="0" applyFont="1" applyBorder="1" applyAlignment="1">
      <alignment horizontal="left" vertical="center" wrapText="1"/>
    </xf>
    <xf numFmtId="0" fontId="17" fillId="0" borderId="30" xfId="0" applyFont="1" applyBorder="1" applyAlignment="1">
      <alignment horizontal="left" vertical="center" wrapText="1"/>
    </xf>
    <xf numFmtId="0" fontId="17" fillId="0" borderId="85" xfId="0" applyFont="1" applyBorder="1" applyAlignment="1">
      <alignment horizontal="left" vertical="center" wrapText="1"/>
    </xf>
    <xf numFmtId="0" fontId="66" fillId="0" borderId="23" xfId="0" applyFont="1" applyBorder="1" applyAlignment="1">
      <alignment horizontal="lef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65" fillId="0" borderId="2" xfId="0" applyFont="1" applyBorder="1" applyAlignment="1">
      <alignment horizontal="left" vertical="center"/>
    </xf>
    <xf numFmtId="0" fontId="44" fillId="0" borderId="2" xfId="0" applyFont="1" applyBorder="1" applyAlignment="1">
      <alignment horizontal="left" vertical="center"/>
    </xf>
    <xf numFmtId="0" fontId="44" fillId="0" borderId="12" xfId="0" applyFont="1" applyBorder="1" applyAlignment="1">
      <alignment horizontal="left" vertical="center"/>
    </xf>
    <xf numFmtId="0" fontId="96" fillId="0" borderId="21" xfId="0" applyFont="1" applyBorder="1" applyAlignment="1">
      <alignment horizontal="center" vertical="center" wrapText="1"/>
    </xf>
    <xf numFmtId="0" fontId="40" fillId="0" borderId="2" xfId="0" applyFont="1" applyBorder="1" applyAlignment="1">
      <alignment horizontal="center" vertical="center"/>
    </xf>
    <xf numFmtId="0" fontId="40" fillId="0" borderId="12" xfId="0" applyFont="1" applyBorder="1" applyAlignment="1">
      <alignment horizontal="center" vertical="center"/>
    </xf>
    <xf numFmtId="0" fontId="3" fillId="0" borderId="38" xfId="0" applyFont="1" applyBorder="1" applyAlignment="1">
      <alignment horizontal="center"/>
    </xf>
    <xf numFmtId="0" fontId="39" fillId="0" borderId="16" xfId="0" applyFont="1" applyBorder="1" applyAlignment="1">
      <alignment horizontal="center"/>
    </xf>
    <xf numFmtId="0" fontId="39" fillId="0" borderId="39" xfId="0" applyFont="1" applyBorder="1" applyAlignment="1">
      <alignment horizontal="center"/>
    </xf>
    <xf numFmtId="0" fontId="36" fillId="0" borderId="19" xfId="0" applyFont="1" applyBorder="1" applyAlignment="1">
      <alignment horizontal="center" vertical="top" wrapText="1"/>
    </xf>
    <xf numFmtId="0" fontId="36" fillId="0" borderId="20" xfId="0" applyFont="1" applyBorder="1" applyAlignment="1">
      <alignment horizontal="center" vertical="top" wrapText="1"/>
    </xf>
    <xf numFmtId="0" fontId="36" fillId="0" borderId="37" xfId="0" applyFont="1" applyBorder="1" applyAlignment="1">
      <alignment horizontal="center" vertical="top" wrapText="1"/>
    </xf>
    <xf numFmtId="49" fontId="40" fillId="0" borderId="30" xfId="0" applyNumberFormat="1" applyFont="1" applyBorder="1" applyAlignment="1" applyProtection="1">
      <alignment horizontal="left" vertical="center" shrinkToFit="1"/>
      <protection locked="0"/>
    </xf>
    <xf numFmtId="0" fontId="22" fillId="0" borderId="57" xfId="0" applyFont="1" applyBorder="1" applyAlignment="1">
      <alignment horizontal="center" vertical="center" shrinkToFit="1"/>
    </xf>
    <xf numFmtId="0" fontId="22" fillId="0" borderId="53" xfId="0" applyFont="1" applyBorder="1" applyAlignment="1">
      <alignment horizontal="center" vertical="center" shrinkToFit="1"/>
    </xf>
    <xf numFmtId="0" fontId="4" fillId="0" borderId="28"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85" xfId="0" applyFont="1" applyBorder="1" applyAlignment="1">
      <alignment horizontal="left" vertical="center" shrinkToFit="1"/>
    </xf>
    <xf numFmtId="0" fontId="41" fillId="0" borderId="5" xfId="0" applyFont="1" applyBorder="1" applyAlignment="1">
      <alignment horizontal="left" vertical="top" shrinkToFit="1"/>
    </xf>
    <xf numFmtId="0" fontId="91" fillId="0" borderId="0" xfId="0" applyFont="1" applyAlignment="1" applyProtection="1">
      <alignment horizontal="center" vertical="center"/>
      <protection locked="0"/>
    </xf>
    <xf numFmtId="0" fontId="91" fillId="0" borderId="5" xfId="0" applyFont="1" applyBorder="1" applyAlignment="1" applyProtection="1">
      <alignment horizontal="center" vertical="center"/>
      <protection locked="0"/>
    </xf>
    <xf numFmtId="0" fontId="37" fillId="0" borderId="28" xfId="0" applyFont="1" applyBorder="1" applyAlignment="1">
      <alignment horizontal="left" vertical="center" shrinkToFit="1"/>
    </xf>
    <xf numFmtId="0" fontId="28" fillId="0" borderId="32" xfId="0" applyFont="1" applyBorder="1" applyAlignment="1">
      <alignment horizontal="left" vertical="center"/>
    </xf>
    <xf numFmtId="0" fontId="28" fillId="0" borderId="76" xfId="0" applyFont="1" applyBorder="1" applyAlignment="1">
      <alignment horizontal="left" vertical="center"/>
    </xf>
    <xf numFmtId="0" fontId="76" fillId="2" borderId="50"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12" xfId="0" applyFont="1" applyFill="1" applyBorder="1" applyAlignment="1">
      <alignment horizontal="left" vertical="center"/>
    </xf>
    <xf numFmtId="0" fontId="66" fillId="0" borderId="53" xfId="0" applyFont="1" applyBorder="1" applyAlignment="1">
      <alignment horizontal="left" vertical="center"/>
    </xf>
    <xf numFmtId="0" fontId="17" fillId="0" borderId="53" xfId="0" applyFont="1" applyBorder="1" applyAlignment="1">
      <alignment horizontal="left" vertical="center"/>
    </xf>
    <xf numFmtId="0" fontId="17" fillId="0" borderId="70" xfId="0" applyFont="1" applyBorder="1" applyAlignment="1">
      <alignment horizontal="left" vertical="center"/>
    </xf>
    <xf numFmtId="0" fontId="66" fillId="0" borderId="13" xfId="0" applyFont="1" applyBorder="1" applyAlignment="1">
      <alignment horizontal="left" vertical="center"/>
    </xf>
    <xf numFmtId="0" fontId="17" fillId="0" borderId="13" xfId="0" applyFont="1" applyBorder="1" applyAlignment="1">
      <alignment horizontal="left" vertical="center"/>
    </xf>
    <xf numFmtId="0" fontId="86" fillId="0" borderId="14"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8" fillId="0" borderId="30"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66" fillId="0" borderId="32" xfId="0" applyFont="1" applyBorder="1" applyAlignment="1">
      <alignment horizontal="left" vertical="center"/>
    </xf>
    <xf numFmtId="0" fontId="17" fillId="0" borderId="43" xfId="0" applyFont="1" applyBorder="1" applyAlignment="1">
      <alignment horizontal="left" vertical="center"/>
    </xf>
    <xf numFmtId="0" fontId="66" fillId="0" borderId="30" xfId="0" applyFont="1" applyBorder="1" applyAlignment="1">
      <alignment horizontal="left" vertical="center"/>
    </xf>
    <xf numFmtId="0" fontId="17" fillId="0" borderId="30" xfId="0" applyFont="1" applyBorder="1" applyAlignment="1">
      <alignment horizontal="left" vertical="center"/>
    </xf>
    <xf numFmtId="49" fontId="40" fillId="0" borderId="44" xfId="0" applyNumberFormat="1" applyFont="1" applyBorder="1" applyAlignment="1" applyProtection="1">
      <alignment horizontal="left" vertical="center" shrinkToFit="1"/>
      <protection locked="0"/>
    </xf>
    <xf numFmtId="0" fontId="40" fillId="0" borderId="20" xfId="0" applyFont="1" applyBorder="1" applyAlignment="1" applyProtection="1">
      <alignment horizontal="center" vertical="center" shrinkToFit="1"/>
      <protection locked="0"/>
    </xf>
    <xf numFmtId="0" fontId="66" fillId="0" borderId="50" xfId="0" applyFont="1" applyBorder="1" applyAlignment="1">
      <alignment horizontal="center" vertical="center" wrapText="1"/>
    </xf>
    <xf numFmtId="0" fontId="17" fillId="0" borderId="2" xfId="0" applyFont="1" applyBorder="1" applyAlignment="1">
      <alignment horizontal="center" vertical="center"/>
    </xf>
    <xf numFmtId="0" fontId="17" fillId="0" borderId="34" xfId="0" applyFont="1" applyBorder="1" applyAlignment="1">
      <alignment horizontal="center" vertical="center"/>
    </xf>
    <xf numFmtId="0" fontId="4" fillId="0" borderId="9" xfId="0" applyFont="1" applyBorder="1" applyAlignment="1" applyProtection="1">
      <alignment horizontal="left" vertical="center" wrapText="1" shrinkToFit="1"/>
      <protection locked="0"/>
    </xf>
    <xf numFmtId="0" fontId="36" fillId="0" borderId="5" xfId="0" applyFont="1" applyBorder="1" applyAlignment="1" applyProtection="1">
      <alignment horizontal="left" vertical="center" shrinkToFit="1"/>
      <protection locked="0"/>
    </xf>
    <xf numFmtId="0" fontId="36" fillId="0" borderId="6" xfId="0" applyFont="1" applyBorder="1" applyAlignment="1" applyProtection="1">
      <alignment horizontal="left" vertical="center" shrinkToFit="1"/>
      <protection locked="0"/>
    </xf>
    <xf numFmtId="0" fontId="68" fillId="0" borderId="81" xfId="0" applyFont="1" applyBorder="1" applyAlignment="1">
      <alignment horizontal="left" vertical="center" wrapText="1"/>
    </xf>
    <xf numFmtId="0" fontId="22" fillId="0" borderId="23" xfId="0" applyFont="1" applyBorder="1" applyAlignment="1">
      <alignment horizontal="left" vertical="center" wrapText="1"/>
    </xf>
    <xf numFmtId="0" fontId="4" fillId="0" borderId="81" xfId="0"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37" xfId="0" applyFont="1" applyBorder="1" applyAlignment="1" applyProtection="1">
      <alignment horizontal="center" vertical="center" shrinkToFit="1"/>
      <protection locked="0"/>
    </xf>
    <xf numFmtId="0" fontId="72" fillId="0" borderId="1" xfId="0" applyFont="1" applyBorder="1" applyAlignment="1">
      <alignment horizontal="left" vertical="top"/>
    </xf>
    <xf numFmtId="0" fontId="21" fillId="0" borderId="13" xfId="0" applyFont="1" applyBorder="1" applyAlignment="1">
      <alignment horizontal="left" vertical="top"/>
    </xf>
    <xf numFmtId="0" fontId="21" fillId="0" borderId="29" xfId="0" applyFont="1" applyBorder="1" applyAlignment="1">
      <alignment horizontal="left" vertical="top"/>
    </xf>
    <xf numFmtId="0" fontId="72" fillId="0" borderId="1" xfId="0" applyFont="1" applyBorder="1" applyAlignment="1">
      <alignment horizontal="left" vertical="top" shrinkToFit="1"/>
    </xf>
    <xf numFmtId="0" fontId="21" fillId="0" borderId="13" xfId="0" applyFont="1" applyBorder="1" applyAlignment="1">
      <alignment horizontal="left" vertical="top" shrinkToFit="1"/>
    </xf>
    <xf numFmtId="0" fontId="21" fillId="0" borderId="29" xfId="0" applyFont="1" applyBorder="1" applyAlignment="1">
      <alignment horizontal="left" vertical="top" shrinkToFit="1"/>
    </xf>
    <xf numFmtId="0" fontId="97" fillId="0" borderId="21" xfId="0" applyFont="1" applyBorder="1" applyAlignment="1">
      <alignment horizontal="center" vertical="center" wrapText="1"/>
    </xf>
    <xf numFmtId="0" fontId="18" fillId="0" borderId="34" xfId="0" applyFont="1" applyBorder="1" applyAlignment="1">
      <alignment horizontal="center" vertical="center" wrapText="1"/>
    </xf>
    <xf numFmtId="0" fontId="40" fillId="0" borderId="0" xfId="0" applyFont="1" applyAlignment="1">
      <alignment horizontal="center" wrapText="1"/>
    </xf>
    <xf numFmtId="0" fontId="40" fillId="0" borderId="0" xfId="0" applyFont="1" applyAlignment="1">
      <alignment horizontal="center" vertical="top"/>
    </xf>
    <xf numFmtId="0" fontId="72" fillId="0" borderId="21" xfId="0" applyFont="1" applyBorder="1" applyAlignment="1">
      <alignment horizontal="left" vertical="center"/>
    </xf>
    <xf numFmtId="0" fontId="21" fillId="0" borderId="2" xfId="0" applyFont="1" applyBorder="1" applyAlignment="1">
      <alignment horizontal="left" vertical="center"/>
    </xf>
    <xf numFmtId="0" fontId="21" fillId="0" borderId="56" xfId="0" applyFont="1" applyBorder="1" applyAlignment="1">
      <alignment horizontal="left" vertical="center"/>
    </xf>
    <xf numFmtId="0" fontId="72" fillId="0" borderId="27" xfId="0" applyFont="1" applyBorder="1" applyAlignment="1">
      <alignment horizontal="left" vertical="center"/>
    </xf>
    <xf numFmtId="0" fontId="21" fillId="0" borderId="34" xfId="0" applyFont="1" applyBorder="1" applyAlignment="1">
      <alignment horizontal="left" vertical="center"/>
    </xf>
    <xf numFmtId="0" fontId="42" fillId="0" borderId="1" xfId="0" applyFont="1" applyBorder="1" applyAlignment="1" applyProtection="1">
      <alignment horizontal="center" vertical="center" shrinkToFit="1"/>
      <protection locked="0"/>
    </xf>
    <xf numFmtId="0" fontId="42" fillId="0" borderId="13" xfId="0" applyFont="1" applyBorder="1" applyAlignment="1" applyProtection="1">
      <alignment horizontal="center" vertical="center" shrinkToFit="1"/>
      <protection locked="0"/>
    </xf>
    <xf numFmtId="0" fontId="42" fillId="0" borderId="3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35"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34" fillId="0" borderId="13" xfId="0" applyFont="1" applyBorder="1" applyAlignment="1">
      <alignment horizontal="left" vertical="top"/>
    </xf>
    <xf numFmtId="0" fontId="34" fillId="0" borderId="33" xfId="0" applyFont="1" applyBorder="1" applyAlignment="1">
      <alignment horizontal="left" vertical="top"/>
    </xf>
    <xf numFmtId="0" fontId="34" fillId="0" borderId="20" xfId="0" applyFont="1" applyBorder="1" applyAlignment="1">
      <alignment horizontal="left" vertical="top"/>
    </xf>
    <xf numFmtId="0" fontId="34" fillId="0" borderId="37" xfId="0" applyFont="1" applyBorder="1" applyAlignment="1">
      <alignment horizontal="left" vertical="top"/>
    </xf>
    <xf numFmtId="0" fontId="4" fillId="0" borderId="42" xfId="0" applyFont="1" applyBorder="1" applyAlignment="1">
      <alignment horizontal="center"/>
    </xf>
    <xf numFmtId="0" fontId="37" fillId="0" borderId="13" xfId="0" applyFont="1" applyBorder="1" applyAlignment="1">
      <alignment horizontal="center"/>
    </xf>
    <xf numFmtId="0" fontId="37" fillId="0" borderId="33" xfId="0" applyFont="1" applyBorder="1" applyAlignment="1">
      <alignment horizontal="center"/>
    </xf>
    <xf numFmtId="0" fontId="17" fillId="0" borderId="0" xfId="0" applyFont="1" applyAlignment="1">
      <alignment horizontal="center" vertical="center" wrapText="1"/>
    </xf>
    <xf numFmtId="0" fontId="38" fillId="0" borderId="40" xfId="0" applyFont="1" applyBorder="1" applyAlignment="1">
      <alignment horizontal="center"/>
    </xf>
    <xf numFmtId="0" fontId="38" fillId="0" borderId="16" xfId="0" applyFont="1" applyBorder="1" applyAlignment="1">
      <alignment horizontal="center"/>
    </xf>
    <xf numFmtId="0" fontId="38" fillId="0" borderId="41" xfId="0" applyFont="1" applyBorder="1" applyAlignment="1">
      <alignment horizontal="center"/>
    </xf>
    <xf numFmtId="0" fontId="4" fillId="0" borderId="38" xfId="0" applyFont="1" applyBorder="1" applyAlignment="1">
      <alignment horizontal="center"/>
    </xf>
    <xf numFmtId="0" fontId="37" fillId="0" borderId="16" xfId="0" applyFont="1" applyBorder="1" applyAlignment="1">
      <alignment horizontal="center"/>
    </xf>
    <xf numFmtId="0" fontId="37" fillId="0" borderId="39"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29" xfId="0" applyFont="1" applyBorder="1" applyAlignment="1">
      <alignment horizontal="center"/>
    </xf>
    <xf numFmtId="0" fontId="83" fillId="0" borderId="21"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40" fillId="0" borderId="18" xfId="0" applyFont="1" applyBorder="1" applyAlignment="1">
      <alignment horizontal="center" vertical="top" shrinkToFit="1"/>
    </xf>
    <xf numFmtId="0" fontId="40" fillId="0" borderId="5" xfId="0" applyFont="1" applyBorder="1" applyAlignment="1">
      <alignment horizontal="center" vertical="top" shrinkToFit="1"/>
    </xf>
    <xf numFmtId="0" fontId="40" fillId="0" borderId="35" xfId="0" applyFont="1" applyBorder="1" applyAlignment="1">
      <alignment horizontal="center" vertical="top" shrinkToFit="1"/>
    </xf>
    <xf numFmtId="0" fontId="72" fillId="0" borderId="4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33" xfId="0" applyFont="1" applyBorder="1" applyAlignment="1">
      <alignment horizontal="center" vertical="center" shrinkToFit="1"/>
    </xf>
    <xf numFmtId="0" fontId="71" fillId="0" borderId="9" xfId="0" applyFont="1" applyBorder="1" applyAlignment="1">
      <alignment horizontal="center" vertical="top" shrinkToFit="1"/>
    </xf>
    <xf numFmtId="0" fontId="71" fillId="0" borderId="5" xfId="0" applyFont="1" applyBorder="1" applyAlignment="1">
      <alignment horizontal="center" vertical="top" shrinkToFit="1"/>
    </xf>
    <xf numFmtId="0" fontId="71" fillId="0" borderId="6" xfId="0" applyFont="1" applyBorder="1" applyAlignment="1">
      <alignment horizontal="center" vertical="top" shrinkToFit="1"/>
    </xf>
    <xf numFmtId="0" fontId="93" fillId="0" borderId="2" xfId="0" applyFont="1" applyBorder="1" applyAlignment="1">
      <alignment horizontal="left" vertical="center" wrapText="1"/>
    </xf>
    <xf numFmtId="0" fontId="41" fillId="0" borderId="12" xfId="0" applyFont="1" applyBorder="1" applyAlignment="1">
      <alignment horizontal="left" vertical="center" wrapText="1"/>
    </xf>
    <xf numFmtId="0" fontId="66" fillId="0" borderId="7" xfId="0" applyFont="1" applyBorder="1" applyAlignment="1">
      <alignment horizontal="center" vertical="top" wrapText="1"/>
    </xf>
    <xf numFmtId="0" fontId="17" fillId="0" borderId="0" xfId="0" applyFont="1" applyAlignment="1">
      <alignment horizontal="center" vertical="top" wrapText="1"/>
    </xf>
    <xf numFmtId="0" fontId="17" fillId="0" borderId="8" xfId="0" applyFont="1" applyBorder="1" applyAlignment="1">
      <alignment horizontal="center" vertical="top" wrapText="1"/>
    </xf>
    <xf numFmtId="0" fontId="36" fillId="0" borderId="5" xfId="0" applyFont="1" applyBorder="1" applyAlignment="1">
      <alignment horizontal="left" vertical="top" shrinkToFit="1"/>
    </xf>
    <xf numFmtId="0" fontId="15" fillId="0" borderId="2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37" fillId="0" borderId="13" xfId="0" applyFont="1" applyBorder="1" applyAlignment="1">
      <alignment horizontal="center" shrinkToFit="1"/>
    </xf>
    <xf numFmtId="0" fontId="37" fillId="0" borderId="29" xfId="0" applyFont="1" applyBorder="1" applyAlignment="1">
      <alignment horizontal="center" shrinkToFit="1"/>
    </xf>
    <xf numFmtId="0" fontId="4" fillId="0" borderId="42" xfId="0" applyFont="1" applyBorder="1" applyAlignment="1">
      <alignment horizontal="center" shrinkToFit="1"/>
    </xf>
    <xf numFmtId="0" fontId="37" fillId="0" borderId="33" xfId="0" applyFont="1" applyBorder="1" applyAlignment="1">
      <alignment horizontal="center" shrinkToFit="1"/>
    </xf>
    <xf numFmtId="0" fontId="40" fillId="0" borderId="20" xfId="0" applyFont="1" applyBorder="1" applyAlignment="1" applyProtection="1">
      <alignment horizontal="center" vertical="center"/>
      <protection locked="0"/>
    </xf>
    <xf numFmtId="0" fontId="11" fillId="0" borderId="38" xfId="0" applyFont="1" applyBorder="1" applyAlignment="1">
      <alignment horizontal="center" wrapText="1"/>
    </xf>
    <xf numFmtId="0" fontId="11" fillId="0" borderId="16" xfId="0" applyFont="1" applyBorder="1" applyAlignment="1">
      <alignment horizontal="center" wrapText="1"/>
    </xf>
    <xf numFmtId="0" fontId="8" fillId="0" borderId="40" xfId="0" applyFont="1" applyBorder="1" applyAlignment="1">
      <alignment horizontal="center" wrapText="1"/>
    </xf>
    <xf numFmtId="0" fontId="8" fillId="0" borderId="16" xfId="0" applyFont="1" applyBorder="1" applyAlignment="1">
      <alignment horizontal="center" wrapText="1"/>
    </xf>
    <xf numFmtId="0" fontId="40" fillId="0" borderId="9" xfId="0" applyFont="1" applyBorder="1" applyAlignment="1">
      <alignment horizontal="center" vertical="top" wrapText="1"/>
    </xf>
    <xf numFmtId="0" fontId="40" fillId="0" borderId="5" xfId="0" applyFont="1" applyBorder="1" applyAlignment="1">
      <alignment horizontal="center" vertical="top" wrapText="1"/>
    </xf>
    <xf numFmtId="0" fontId="36" fillId="0" borderId="1"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9"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46" xfId="0" applyFont="1" applyBorder="1" applyAlignment="1" applyProtection="1">
      <alignment horizontal="left" vertical="top" wrapText="1"/>
      <protection locked="0"/>
    </xf>
    <xf numFmtId="0" fontId="36" fillId="0" borderId="20" xfId="0" applyFont="1" applyBorder="1" applyAlignment="1" applyProtection="1">
      <alignment horizontal="left" vertical="top" wrapText="1"/>
      <protection locked="0"/>
    </xf>
    <xf numFmtId="0" fontId="36" fillId="0" borderId="65" xfId="0" applyFont="1" applyBorder="1" applyAlignment="1" applyProtection="1">
      <alignment horizontal="left" vertical="top" wrapText="1"/>
      <protection locked="0"/>
    </xf>
    <xf numFmtId="0" fontId="40" fillId="0" borderId="1" xfId="0" applyFont="1" applyBorder="1" applyAlignment="1" applyProtection="1">
      <alignment horizontal="left" vertical="top"/>
      <protection locked="0"/>
    </xf>
    <xf numFmtId="0" fontId="40" fillId="0" borderId="13" xfId="0" applyFont="1" applyBorder="1" applyAlignment="1" applyProtection="1">
      <alignment horizontal="left" vertical="top"/>
      <protection locked="0"/>
    </xf>
    <xf numFmtId="0" fontId="40" fillId="0" borderId="33" xfId="0" applyFont="1" applyBorder="1" applyAlignment="1" applyProtection="1">
      <alignment horizontal="left" vertical="top"/>
      <protection locked="0"/>
    </xf>
    <xf numFmtId="0" fontId="40" fillId="0" borderId="9" xfId="0" applyFont="1" applyBorder="1" applyAlignment="1" applyProtection="1">
      <alignment horizontal="left" vertical="top"/>
      <protection locked="0"/>
    </xf>
    <xf numFmtId="0" fontId="40" fillId="0" borderId="5" xfId="0" applyFont="1" applyBorder="1" applyAlignment="1" applyProtection="1">
      <alignment horizontal="left" vertical="top"/>
      <protection locked="0"/>
    </xf>
    <xf numFmtId="0" fontId="40" fillId="0" borderId="35" xfId="0" applyFont="1" applyBorder="1" applyAlignment="1" applyProtection="1">
      <alignment horizontal="left" vertical="top"/>
      <protection locked="0"/>
    </xf>
    <xf numFmtId="0" fontId="40" fillId="0" borderId="46" xfId="0" applyFont="1" applyBorder="1" applyAlignment="1" applyProtection="1">
      <alignment horizontal="left" vertical="top"/>
      <protection locked="0"/>
    </xf>
    <xf numFmtId="0" fontId="40" fillId="0" borderId="20" xfId="0" applyFont="1" applyBorder="1" applyAlignment="1" applyProtection="1">
      <alignment horizontal="left" vertical="top"/>
      <protection locked="0"/>
    </xf>
    <xf numFmtId="0" fontId="40" fillId="0" borderId="37" xfId="0" applyFont="1" applyBorder="1" applyAlignment="1" applyProtection="1">
      <alignment horizontal="left" vertical="top"/>
      <protection locked="0"/>
    </xf>
    <xf numFmtId="0" fontId="3" fillId="0" borderId="40" xfId="0" applyFont="1" applyBorder="1" applyAlignment="1">
      <alignment horizontal="center" wrapText="1"/>
    </xf>
    <xf numFmtId="0" fontId="3" fillId="0" borderId="16" xfId="0" applyFont="1" applyBorder="1" applyAlignment="1">
      <alignment horizontal="center" wrapText="1"/>
    </xf>
    <xf numFmtId="0" fontId="3" fillId="0" borderId="41" xfId="0" applyFont="1" applyBorder="1" applyAlignment="1">
      <alignment horizontal="center" wrapText="1"/>
    </xf>
    <xf numFmtId="0" fontId="41" fillId="0" borderId="9" xfId="0" applyFont="1" applyBorder="1" applyAlignment="1">
      <alignment horizontal="center" vertical="top" shrinkToFit="1"/>
    </xf>
    <xf numFmtId="0" fontId="41" fillId="0" borderId="5" xfId="0" applyFont="1" applyBorder="1" applyAlignment="1">
      <alignment horizontal="center" vertical="top" shrinkToFit="1"/>
    </xf>
    <xf numFmtId="0" fontId="41" fillId="0" borderId="6" xfId="0" applyFont="1" applyBorder="1" applyAlignment="1">
      <alignment horizontal="center" vertical="top" shrinkToFit="1"/>
    </xf>
    <xf numFmtId="0" fontId="40" fillId="0" borderId="19" xfId="0" applyFont="1" applyBorder="1" applyAlignment="1" applyProtection="1">
      <alignment horizontal="center" vertical="center"/>
      <protection locked="0"/>
    </xf>
    <xf numFmtId="0" fontId="16" fillId="0" borderId="20" xfId="0" applyFont="1" applyBorder="1" applyAlignment="1">
      <alignment horizontal="center" vertical="center"/>
    </xf>
    <xf numFmtId="0" fontId="40" fillId="0" borderId="13" xfId="0" applyFont="1" applyBorder="1" applyAlignment="1">
      <alignment horizontal="left" vertical="center" wrapText="1"/>
    </xf>
    <xf numFmtId="0" fontId="40" fillId="0" borderId="5" xfId="0" applyFont="1" applyBorder="1" applyAlignment="1">
      <alignment horizontal="left" vertical="center" wrapText="1"/>
    </xf>
    <xf numFmtId="0" fontId="66" fillId="0" borderId="5" xfId="0" applyFont="1" applyBorder="1" applyAlignment="1">
      <alignment horizontal="left" vertical="center"/>
    </xf>
    <xf numFmtId="0" fontId="69" fillId="0" borderId="77" xfId="0" applyFont="1" applyBorder="1" applyAlignment="1">
      <alignment horizontal="left" vertical="center" shrinkToFit="1"/>
    </xf>
    <xf numFmtId="0" fontId="69" fillId="0" borderId="30" xfId="0" applyFont="1" applyBorder="1" applyAlignment="1">
      <alignment horizontal="left" vertical="center" shrinkToFit="1"/>
    </xf>
    <xf numFmtId="0" fontId="69" fillId="0" borderId="79" xfId="0" applyFont="1" applyBorder="1" applyAlignment="1">
      <alignment horizontal="left" vertical="center" shrinkToFit="1"/>
    </xf>
    <xf numFmtId="0" fontId="85" fillId="0" borderId="10" xfId="0" applyFont="1" applyBorder="1" applyAlignment="1" applyProtection="1">
      <alignment horizontal="center" vertical="center"/>
      <protection locked="0"/>
    </xf>
    <xf numFmtId="0" fontId="36" fillId="0" borderId="9"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8" fillId="0" borderId="13" xfId="0" applyFont="1" applyBorder="1" applyAlignment="1">
      <alignment horizontal="left"/>
    </xf>
    <xf numFmtId="0" fontId="37" fillId="0" borderId="13" xfId="0" applyFont="1" applyBorder="1" applyAlignment="1">
      <alignment horizontal="left" shrinkToFit="1"/>
    </xf>
    <xf numFmtId="0" fontId="96" fillId="0" borderId="42" xfId="0" applyFont="1" applyBorder="1" applyAlignment="1">
      <alignment horizontal="center" vertical="center" wrapText="1"/>
    </xf>
    <xf numFmtId="0" fontId="40" fillId="0" borderId="13" xfId="0" applyFont="1" applyBorder="1" applyAlignment="1">
      <alignment horizontal="center" vertical="center"/>
    </xf>
    <xf numFmtId="0" fontId="40" fillId="0" borderId="33" xfId="0" applyFont="1" applyBorder="1" applyAlignment="1">
      <alignment horizontal="center" vertical="center"/>
    </xf>
    <xf numFmtId="0" fontId="40" fillId="0" borderId="18" xfId="0" applyFont="1" applyBorder="1" applyAlignment="1">
      <alignment horizontal="center" vertical="center"/>
    </xf>
    <xf numFmtId="0" fontId="40" fillId="0" borderId="35" xfId="0" applyFont="1" applyBorder="1" applyAlignment="1">
      <alignment horizontal="center" vertical="center"/>
    </xf>
    <xf numFmtId="0" fontId="6" fillId="0" borderId="42" xfId="0" applyFont="1" applyBorder="1" applyAlignment="1">
      <alignment horizontal="center" vertical="top" wrapText="1"/>
    </xf>
    <xf numFmtId="0" fontId="35" fillId="0" borderId="13" xfId="0" applyFont="1" applyBorder="1" applyAlignment="1">
      <alignment horizontal="center" vertical="top" wrapText="1"/>
    </xf>
    <xf numFmtId="0" fontId="35" fillId="0" borderId="33" xfId="0" applyFont="1" applyBorder="1" applyAlignment="1">
      <alignment horizontal="center" vertical="top" wrapText="1"/>
    </xf>
    <xf numFmtId="0" fontId="35" fillId="0" borderId="18" xfId="0" applyFont="1" applyBorder="1" applyAlignment="1">
      <alignment horizontal="center" vertical="top" wrapText="1"/>
    </xf>
    <xf numFmtId="0" fontId="35" fillId="0" borderId="5" xfId="0" applyFont="1" applyBorder="1" applyAlignment="1">
      <alignment horizontal="center" vertical="top" wrapText="1"/>
    </xf>
    <xf numFmtId="0" fontId="35" fillId="0" borderId="35" xfId="0" applyFont="1" applyBorder="1" applyAlignment="1">
      <alignment horizontal="center" vertical="top" wrapText="1"/>
    </xf>
    <xf numFmtId="0" fontId="76" fillId="2" borderId="50" xfId="0" applyFont="1" applyFill="1" applyBorder="1" applyAlignment="1">
      <alignment horizontal="left" vertical="center" wrapText="1" shrinkToFit="1"/>
    </xf>
    <xf numFmtId="0" fontId="29" fillId="2" borderId="2" xfId="0" applyFont="1" applyFill="1" applyBorder="1" applyAlignment="1">
      <alignment horizontal="left" vertical="center" wrapText="1" shrinkToFit="1"/>
    </xf>
    <xf numFmtId="0" fontId="29" fillId="2" borderId="34" xfId="0" applyFont="1" applyFill="1" applyBorder="1" applyAlignment="1">
      <alignment horizontal="left" vertical="center" wrapText="1" shrinkToFit="1"/>
    </xf>
    <xf numFmtId="0" fontId="33" fillId="0" borderId="51"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5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17" fillId="0" borderId="53" xfId="0" applyFont="1" applyBorder="1" applyAlignment="1" applyProtection="1">
      <alignment horizontal="left" vertical="center" shrinkToFit="1"/>
      <protection locked="0"/>
    </xf>
    <xf numFmtId="0" fontId="17" fillId="0" borderId="70" xfId="0" applyFont="1" applyBorder="1" applyAlignment="1" applyProtection="1">
      <alignment horizontal="left" vertical="center" shrinkToFit="1"/>
      <protection locked="0"/>
    </xf>
    <xf numFmtId="0" fontId="76" fillId="2" borderId="47" xfId="0" applyFont="1" applyFill="1" applyBorder="1" applyAlignment="1">
      <alignment horizontal="left"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77"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1" xfId="0" applyFont="1" applyBorder="1" applyAlignment="1">
      <alignment horizontal="center" vertical="center" wrapText="1"/>
    </xf>
    <xf numFmtId="0" fontId="16" fillId="0" borderId="30" xfId="0" applyFont="1" applyBorder="1" applyAlignment="1">
      <alignment horizontal="center" vertical="center"/>
    </xf>
    <xf numFmtId="0" fontId="40" fillId="0" borderId="30" xfId="0" applyFont="1" applyBorder="1" applyAlignment="1" applyProtection="1">
      <alignment horizontal="center" vertical="center"/>
      <protection locked="0"/>
    </xf>
    <xf numFmtId="0" fontId="66" fillId="0" borderId="31" xfId="0" applyFont="1" applyBorder="1" applyAlignment="1">
      <alignment horizontal="left" vertical="center"/>
    </xf>
    <xf numFmtId="0" fontId="66"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40" fillId="0" borderId="28" xfId="0" applyFont="1" applyBorder="1" applyAlignment="1" applyProtection="1">
      <alignment horizontal="center" vertical="center" shrinkToFit="1"/>
      <protection locked="0"/>
    </xf>
    <xf numFmtId="0" fontId="40" fillId="0" borderId="30" xfId="0" applyFont="1" applyBorder="1" applyAlignment="1" applyProtection="1">
      <alignment horizontal="center" vertical="center" shrinkToFit="1"/>
      <protection locked="0"/>
    </xf>
    <xf numFmtId="0" fontId="4" fillId="0" borderId="16" xfId="0" applyFont="1" applyBorder="1" applyAlignment="1">
      <alignment horizontal="right" wrapText="1"/>
    </xf>
    <xf numFmtId="0" fontId="22" fillId="0" borderId="20" xfId="0" applyFont="1" applyBorder="1" applyAlignment="1">
      <alignment horizontal="right"/>
    </xf>
    <xf numFmtId="0" fontId="34" fillId="0" borderId="16" xfId="0" applyFont="1" applyBorder="1" applyAlignment="1">
      <alignment horizontal="left" vertical="top"/>
    </xf>
    <xf numFmtId="0" fontId="34" fillId="0" borderId="41" xfId="0" applyFont="1" applyBorder="1" applyAlignment="1">
      <alignment horizontal="left" vertical="top"/>
    </xf>
    <xf numFmtId="0" fontId="34" fillId="0" borderId="65" xfId="0" applyFont="1" applyBorder="1" applyAlignment="1">
      <alignment horizontal="left" vertical="top"/>
    </xf>
    <xf numFmtId="0" fontId="33" fillId="0" borderId="73"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43"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5" xfId="0" applyFont="1" applyBorder="1" applyAlignment="1">
      <alignment horizontal="center" vertical="center" shrinkToFit="1"/>
    </xf>
    <xf numFmtId="0" fontId="40" fillId="0" borderId="2" xfId="0" applyFont="1" applyBorder="1" applyAlignment="1">
      <alignment horizontal="left" vertical="center" wrapText="1"/>
    </xf>
    <xf numFmtId="0" fontId="36" fillId="0" borderId="37" xfId="0" applyFont="1" applyBorder="1" applyAlignment="1">
      <alignment horizontal="left" vertical="top" wrapText="1"/>
    </xf>
    <xf numFmtId="0" fontId="36" fillId="0" borderId="130" xfId="0" applyFont="1" applyBorder="1" applyAlignment="1">
      <alignment horizontal="left" vertical="top" wrapText="1"/>
    </xf>
    <xf numFmtId="0" fontId="69" fillId="0" borderId="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118" xfId="0" applyFont="1" applyBorder="1" applyAlignment="1">
      <alignment horizontal="center" vertical="center" wrapText="1"/>
    </xf>
    <xf numFmtId="176" fontId="40" fillId="0" borderId="1" xfId="0" applyNumberFormat="1" applyFont="1" applyBorder="1" applyAlignment="1">
      <alignment horizontal="center" vertical="center" wrapText="1"/>
    </xf>
    <xf numFmtId="176" fontId="40" fillId="0" borderId="13" xfId="0" applyNumberFormat="1" applyFont="1" applyBorder="1" applyAlignment="1">
      <alignment horizontal="center" vertical="center" wrapText="1"/>
    </xf>
    <xf numFmtId="176" fontId="40" fillId="0" borderId="33"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40" fillId="0" borderId="93" xfId="0" applyFont="1" applyBorder="1" applyAlignment="1">
      <alignment horizontal="center" vertical="center" wrapText="1"/>
    </xf>
    <xf numFmtId="0" fontId="90" fillId="0" borderId="1" xfId="0" applyFont="1" applyBorder="1" applyAlignment="1">
      <alignment horizontal="center" vertical="center"/>
    </xf>
    <xf numFmtId="0" fontId="90" fillId="0" borderId="46" xfId="0" applyFont="1" applyBorder="1" applyAlignment="1">
      <alignment horizontal="center" vertical="center"/>
    </xf>
    <xf numFmtId="0" fontId="36" fillId="0" borderId="19" xfId="0" applyFont="1" applyBorder="1" applyAlignment="1">
      <alignment horizontal="center" vertical="top" shrinkToFit="1"/>
    </xf>
    <xf numFmtId="0" fontId="36" fillId="0" borderId="20" xfId="0" applyFont="1" applyBorder="1" applyAlignment="1">
      <alignment horizontal="center" vertical="top" shrinkToFit="1"/>
    </xf>
    <xf numFmtId="0" fontId="36" fillId="0" borderId="37" xfId="0" applyFont="1" applyBorder="1" applyAlignment="1">
      <alignment horizontal="center" vertical="top" shrinkToFit="1"/>
    </xf>
    <xf numFmtId="0" fontId="36" fillId="0" borderId="46" xfId="0" applyFont="1" applyBorder="1" applyAlignment="1">
      <alignment horizontal="left" vertical="top" wrapText="1"/>
    </xf>
    <xf numFmtId="0" fontId="90" fillId="0" borderId="13" xfId="0" applyFont="1" applyBorder="1" applyAlignment="1">
      <alignment horizontal="center" vertical="center"/>
    </xf>
    <xf numFmtId="0" fontId="90" fillId="0" borderId="20" xfId="0" applyFont="1" applyBorder="1" applyAlignment="1">
      <alignment horizontal="center" vertical="center"/>
    </xf>
    <xf numFmtId="0" fontId="8" fillId="0" borderId="0" xfId="0" applyFont="1" applyAlignment="1">
      <alignment horizontal="center"/>
    </xf>
    <xf numFmtId="0" fontId="4" fillId="0" borderId="42" xfId="0" applyFont="1" applyBorder="1" applyAlignment="1">
      <alignment horizontal="center" wrapText="1"/>
    </xf>
    <xf numFmtId="0" fontId="69" fillId="0" borderId="13" xfId="0" applyFont="1" applyBorder="1" applyAlignment="1">
      <alignment horizontal="center" wrapText="1"/>
    </xf>
    <xf numFmtId="0" fontId="69" fillId="0" borderId="33" xfId="0" applyFont="1" applyBorder="1" applyAlignment="1">
      <alignment horizontal="center" wrapText="1"/>
    </xf>
    <xf numFmtId="0" fontId="8" fillId="0" borderId="13" xfId="0" applyFont="1" applyBorder="1" applyAlignment="1">
      <alignment horizontal="left" wrapText="1"/>
    </xf>
    <xf numFmtId="0" fontId="8" fillId="0" borderId="33" xfId="0" applyFont="1" applyBorder="1" applyAlignment="1">
      <alignment horizontal="left" wrapText="1"/>
    </xf>
    <xf numFmtId="0" fontId="68" fillId="0" borderId="47" xfId="0" applyFont="1" applyBorder="1" applyAlignment="1">
      <alignment horizontal="center" vertical="center" wrapText="1"/>
    </xf>
    <xf numFmtId="0" fontId="22" fillId="0" borderId="3" xfId="0" applyFont="1" applyBorder="1" applyAlignment="1">
      <alignment horizontal="center" vertical="center"/>
    </xf>
    <xf numFmtId="0" fontId="22" fillId="0" borderId="48" xfId="0" applyFont="1" applyBorder="1" applyAlignment="1">
      <alignment horizontal="center" vertical="center"/>
    </xf>
    <xf numFmtId="0" fontId="77" fillId="0" borderId="4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9" fillId="0" borderId="60"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58" xfId="0" applyFont="1" applyBorder="1" applyAlignment="1">
      <alignment horizontal="center" vertical="center" wrapText="1"/>
    </xf>
    <xf numFmtId="0" fontId="33" fillId="0" borderId="1"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29" xfId="0" applyFont="1" applyBorder="1" applyAlignment="1">
      <alignment horizontal="center" vertical="center" shrinkToFit="1"/>
    </xf>
    <xf numFmtId="0" fontId="4"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3" xfId="0" applyFont="1" applyBorder="1" applyAlignment="1">
      <alignment horizontal="center" vertical="center" wrapText="1"/>
    </xf>
    <xf numFmtId="0" fontId="33" fillId="0" borderId="69" xfId="0"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70" xfId="0" applyFont="1" applyBorder="1" applyAlignment="1">
      <alignment horizontal="center" vertical="center" shrinkToFit="1"/>
    </xf>
    <xf numFmtId="0" fontId="68" fillId="0" borderId="4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3" xfId="0" applyFont="1" applyBorder="1" applyAlignment="1">
      <alignment horizontal="center" vertical="center" wrapText="1"/>
    </xf>
    <xf numFmtId="0" fontId="101" fillId="0" borderId="25" xfId="0" applyFont="1" applyBorder="1" applyAlignment="1">
      <alignment horizontal="left" vertical="top"/>
    </xf>
    <xf numFmtId="0" fontId="34" fillId="0" borderId="22" xfId="0" applyFont="1" applyBorder="1" applyAlignment="1">
      <alignment horizontal="left" vertical="top"/>
    </xf>
    <xf numFmtId="0" fontId="34" fillId="0" borderId="58" xfId="0" applyFont="1" applyBorder="1" applyAlignment="1">
      <alignment horizontal="left" vertical="top"/>
    </xf>
    <xf numFmtId="0" fontId="68" fillId="0" borderId="57"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17" fillId="0" borderId="13" xfId="0" applyFont="1" applyBorder="1" applyAlignment="1">
      <alignment horizontal="left"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5" xfId="0" applyFont="1" applyBorder="1" applyAlignment="1">
      <alignment horizontal="center" vertical="center" wrapText="1"/>
    </xf>
    <xf numFmtId="0" fontId="95" fillId="0" borderId="136" xfId="0" applyFont="1" applyBorder="1" applyAlignment="1">
      <alignment horizontal="center" vertical="center" wrapText="1"/>
    </xf>
    <xf numFmtId="0" fontId="23" fillId="0" borderId="137" xfId="0" applyFont="1" applyBorder="1" applyAlignment="1">
      <alignment horizontal="center" vertical="center" wrapText="1"/>
    </xf>
    <xf numFmtId="0" fontId="23" fillId="0" borderId="138" xfId="0" applyFont="1" applyBorder="1" applyAlignment="1">
      <alignment horizontal="center"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22" fillId="0" borderId="99"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0" fontId="22" fillId="0" borderId="100" xfId="0" applyFont="1" applyBorder="1" applyAlignment="1">
      <alignment horizontal="left" vertical="center" wrapText="1"/>
    </xf>
    <xf numFmtId="0" fontId="92" fillId="0" borderId="95" xfId="0" applyFont="1" applyBorder="1" applyAlignment="1">
      <alignment horizontal="right" vertical="top"/>
    </xf>
    <xf numFmtId="0" fontId="92" fillId="0" borderId="0" xfId="0" applyFont="1" applyAlignment="1">
      <alignment horizontal="right" vertical="top"/>
    </xf>
    <xf numFmtId="0" fontId="68" fillId="0" borderId="1" xfId="0" applyFont="1" applyBorder="1" applyAlignment="1">
      <alignment horizontal="center" vertical="center" wrapText="1"/>
    </xf>
    <xf numFmtId="0" fontId="94" fillId="0" borderId="69"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54" xfId="0" applyFont="1" applyBorder="1" applyAlignment="1">
      <alignment horizontal="center" vertical="center" wrapText="1"/>
    </xf>
    <xf numFmtId="0" fontId="33" fillId="0" borderId="0" xfId="0" applyFont="1" applyAlignment="1">
      <alignment horizontal="left" wrapText="1"/>
    </xf>
    <xf numFmtId="0" fontId="33" fillId="0" borderId="59" xfId="0" applyFont="1" applyBorder="1" applyAlignment="1">
      <alignment horizontal="left" wrapText="1"/>
    </xf>
    <xf numFmtId="0" fontId="2" fillId="0" borderId="0" xfId="0" applyFont="1" applyAlignment="1">
      <alignment horizontal="left" wrapText="1"/>
    </xf>
    <xf numFmtId="0" fontId="2" fillId="0" borderId="59" xfId="0" applyFont="1" applyBorder="1" applyAlignment="1">
      <alignment horizontal="left" wrapText="1"/>
    </xf>
    <xf numFmtId="0" fontId="40" fillId="0" borderId="101" xfId="0" applyFont="1" applyBorder="1" applyAlignment="1">
      <alignment horizontal="center" vertical="center" wrapText="1"/>
    </xf>
    <xf numFmtId="0" fontId="40" fillId="0" borderId="102" xfId="0" applyFont="1" applyBorder="1" applyAlignment="1">
      <alignment horizontal="center" vertical="center" wrapText="1"/>
    </xf>
    <xf numFmtId="0" fontId="68" fillId="0" borderId="0" xfId="0" applyFont="1" applyAlignment="1">
      <alignment horizontal="left" vertical="top" wrapText="1"/>
    </xf>
    <xf numFmtId="0" fontId="68" fillId="0" borderId="96" xfId="0" applyFont="1" applyBorder="1" applyAlignment="1">
      <alignment horizontal="left" vertical="top" wrapText="1"/>
    </xf>
    <xf numFmtId="0" fontId="22" fillId="0" borderId="0" xfId="0" applyFont="1" applyAlignment="1">
      <alignment horizontal="left" vertical="top" wrapText="1"/>
    </xf>
    <xf numFmtId="0" fontId="0" fillId="0" borderId="0" xfId="0" applyAlignment="1">
      <alignment vertical="top" wrapText="1"/>
    </xf>
    <xf numFmtId="0" fontId="0" fillId="0" borderId="96" xfId="0" applyBorder="1" applyAlignment="1">
      <alignment vertical="top" wrapText="1"/>
    </xf>
    <xf numFmtId="0" fontId="69" fillId="0" borderId="2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4" xfId="0" applyFont="1" applyBorder="1" applyAlignment="1">
      <alignment horizontal="center" vertical="center" wrapText="1"/>
    </xf>
    <xf numFmtId="0" fontId="69" fillId="0" borderId="21"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34" xfId="0" applyFont="1" applyBorder="1" applyAlignment="1">
      <alignment horizontal="left" vertical="center" wrapText="1" shrinkToFit="1"/>
    </xf>
    <xf numFmtId="0" fontId="35" fillId="0" borderId="84" xfId="0" applyFont="1" applyBorder="1" applyAlignment="1">
      <alignment horizontal="left" vertical="center" wrapText="1"/>
    </xf>
    <xf numFmtId="0" fontId="69" fillId="0" borderId="10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105" xfId="0" applyFont="1" applyBorder="1" applyAlignment="1">
      <alignment horizontal="center" vertical="center" wrapText="1"/>
    </xf>
    <xf numFmtId="177" fontId="87" fillId="0" borderId="102" xfId="0" applyNumberFormat="1" applyFont="1" applyBorder="1" applyAlignment="1">
      <alignment horizontal="center" vertical="center" wrapText="1"/>
    </xf>
    <xf numFmtId="0" fontId="69" fillId="0" borderId="13"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35"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4" xfId="0" applyFont="1" applyBorder="1" applyAlignment="1">
      <alignment horizontal="left" vertical="center" wrapText="1" shrinkToFit="1"/>
    </xf>
    <xf numFmtId="0" fontId="70" fillId="0" borderId="13" xfId="0" applyFont="1" applyBorder="1" applyAlignment="1">
      <alignment horizontal="left" vertical="center" wrapText="1"/>
    </xf>
    <xf numFmtId="0" fontId="50" fillId="0" borderId="13" xfId="0" applyFont="1" applyBorder="1" applyAlignment="1">
      <alignment horizontal="left" vertical="center" wrapText="1"/>
    </xf>
    <xf numFmtId="0" fontId="50" fillId="0" borderId="33" xfId="0" applyFont="1" applyBorder="1" applyAlignment="1">
      <alignment horizontal="left" vertical="center" wrapText="1"/>
    </xf>
    <xf numFmtId="0" fontId="50" fillId="0" borderId="0" xfId="0" applyFont="1" applyAlignment="1">
      <alignment horizontal="left" vertical="center" wrapText="1"/>
    </xf>
    <xf numFmtId="0" fontId="50" fillId="0" borderId="59" xfId="0" applyFont="1" applyBorder="1" applyAlignment="1">
      <alignment horizontal="left" vertical="center" wrapText="1"/>
    </xf>
    <xf numFmtId="0" fontId="50" fillId="0" borderId="5" xfId="0" applyFont="1" applyBorder="1" applyAlignment="1">
      <alignment horizontal="left" vertical="center" wrapText="1"/>
    </xf>
    <xf numFmtId="0" fontId="50" fillId="0" borderId="35" xfId="0" applyFont="1" applyBorder="1" applyAlignment="1">
      <alignment horizontal="left" vertical="center" wrapText="1"/>
    </xf>
    <xf numFmtId="0" fontId="69" fillId="0" borderId="103"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04" xfId="0" applyFont="1" applyBorder="1" applyAlignment="1">
      <alignment horizontal="center" vertical="center" wrapText="1"/>
    </xf>
    <xf numFmtId="177" fontId="87" fillId="0" borderId="93" xfId="0" applyNumberFormat="1" applyFont="1" applyBorder="1" applyAlignment="1">
      <alignment horizontal="center" vertical="center" wrapText="1"/>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118" xfId="0" applyFont="1" applyBorder="1" applyAlignment="1">
      <alignment horizontal="center" vertical="center" wrapText="1"/>
    </xf>
    <xf numFmtId="0" fontId="2" fillId="0" borderId="128" xfId="0" applyFont="1" applyBorder="1" applyAlignment="1">
      <alignment horizontal="center"/>
    </xf>
    <xf numFmtId="0" fontId="2" fillId="0" borderId="95" xfId="0" applyFont="1" applyBorder="1" applyAlignment="1">
      <alignment horizontal="center"/>
    </xf>
    <xf numFmtId="0" fontId="2" fillId="0" borderId="119" xfId="0" applyFont="1" applyBorder="1" applyAlignment="1">
      <alignment horizontal="center"/>
    </xf>
    <xf numFmtId="0" fontId="2" fillId="0" borderId="120" xfId="0" applyFont="1" applyBorder="1" applyAlignment="1">
      <alignment horizontal="center"/>
    </xf>
    <xf numFmtId="0" fontId="16" fillId="0" borderId="121" xfId="0" applyFont="1" applyBorder="1" applyAlignment="1">
      <alignment horizontal="center"/>
    </xf>
    <xf numFmtId="0" fontId="16" fillId="0" borderId="122" xfId="0" applyFont="1" applyBorder="1" applyAlignment="1">
      <alignment horizontal="center"/>
    </xf>
    <xf numFmtId="0" fontId="2" fillId="0" borderId="0" xfId="0" applyFont="1" applyAlignment="1">
      <alignment horizontal="center" shrinkToFit="1"/>
    </xf>
    <xf numFmtId="0" fontId="33" fillId="0" borderId="0" xfId="0" applyFont="1" applyAlignment="1">
      <alignment horizontal="center" vertical="top"/>
    </xf>
    <xf numFmtId="0" fontId="33" fillId="0" borderId="0" xfId="0" applyFont="1" applyAlignment="1">
      <alignment horizontal="center"/>
    </xf>
    <xf numFmtId="0" fontId="48" fillId="0" borderId="0" xfId="0" applyFont="1" applyAlignment="1">
      <alignment horizontal="left" vertical="top" wrapText="1"/>
    </xf>
    <xf numFmtId="0" fontId="80" fillId="0" borderId="0" xfId="0" applyFont="1" applyAlignment="1">
      <alignment horizontal="center" vertical="center"/>
    </xf>
    <xf numFmtId="0" fontId="33" fillId="0" borderId="123" xfId="0" applyFont="1" applyBorder="1" applyAlignment="1">
      <alignment horizontal="center" vertical="top" shrinkToFit="1"/>
    </xf>
    <xf numFmtId="0" fontId="33" fillId="0" borderId="0" xfId="0" applyFont="1" applyAlignment="1">
      <alignment horizontal="center" vertical="top" shrinkToFit="1"/>
    </xf>
    <xf numFmtId="0" fontId="33" fillId="0" borderId="96" xfId="0" applyFont="1" applyBorder="1" applyAlignment="1">
      <alignment horizontal="center" vertical="top" shrinkToFit="1"/>
    </xf>
    <xf numFmtId="0" fontId="33" fillId="0" borderId="123" xfId="0" applyFont="1" applyBorder="1" applyAlignment="1">
      <alignment horizontal="center" vertical="top"/>
    </xf>
    <xf numFmtId="0" fontId="33" fillId="0" borderId="124" xfId="0" applyFont="1" applyBorder="1" applyAlignment="1">
      <alignment horizontal="center" vertical="top"/>
    </xf>
    <xf numFmtId="49" fontId="16" fillId="0" borderId="0" xfId="0" applyNumberFormat="1" applyFont="1" applyAlignment="1" applyProtection="1">
      <alignment horizontal="center"/>
      <protection locked="0"/>
    </xf>
    <xf numFmtId="49" fontId="16" fillId="0" borderId="0" xfId="0" applyNumberFormat="1" applyFont="1" applyAlignment="1" applyProtection="1">
      <alignment horizontal="left"/>
      <protection locked="0"/>
    </xf>
    <xf numFmtId="0" fontId="99" fillId="0" borderId="5" xfId="0" applyFont="1" applyBorder="1" applyAlignment="1" applyProtection="1">
      <alignment horizontal="left" shrinkToFit="1"/>
      <protection locked="0"/>
    </xf>
    <xf numFmtId="0" fontId="100" fillId="0" borderId="5" xfId="0" applyFont="1" applyBorder="1" applyAlignment="1" applyProtection="1">
      <alignment horizontal="left" shrinkToFit="1"/>
      <protection locked="0"/>
    </xf>
    <xf numFmtId="0" fontId="99" fillId="0" borderId="13" xfId="0" applyFont="1" applyBorder="1" applyAlignment="1" applyProtection="1">
      <alignment horizontal="left" shrinkToFit="1"/>
      <protection locked="0"/>
    </xf>
    <xf numFmtId="0" fontId="100" fillId="0" borderId="13" xfId="0" applyFont="1" applyBorder="1" applyAlignment="1" applyProtection="1">
      <alignment horizontal="left" shrinkToFit="1"/>
      <protection locked="0"/>
    </xf>
    <xf numFmtId="0" fontId="99" fillId="0" borderId="0" xfId="0" applyFont="1" applyAlignment="1" applyProtection="1">
      <alignment horizontal="left" shrinkToFit="1"/>
      <protection locked="0"/>
    </xf>
    <xf numFmtId="0" fontId="100" fillId="0" borderId="0" xfId="0" applyFont="1" applyAlignment="1" applyProtection="1">
      <alignment horizontal="left" shrinkToFit="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49" fontId="16" fillId="0" borderId="0" xfId="0" applyNumberFormat="1" applyFont="1" applyAlignment="1" applyProtection="1">
      <alignment horizontal="center" vertical="top"/>
      <protection locked="0"/>
    </xf>
    <xf numFmtId="0" fontId="99" fillId="0" borderId="0" xfId="0" applyFont="1" applyAlignment="1" applyProtection="1">
      <alignment horizontal="center"/>
      <protection locked="0"/>
    </xf>
    <xf numFmtId="0" fontId="99" fillId="0" borderId="0" xfId="0" applyFont="1" applyAlignment="1" applyProtection="1">
      <alignment horizontal="left"/>
      <protection locked="0"/>
    </xf>
    <xf numFmtId="0" fontId="79" fillId="0" borderId="0" xfId="0" applyFont="1" applyAlignment="1" applyProtection="1">
      <alignment horizontal="center" vertical="center"/>
      <protection locked="0"/>
    </xf>
    <xf numFmtId="0" fontId="78"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5" xfId="0" applyFont="1" applyBorder="1" applyAlignment="1" applyProtection="1">
      <alignment horizontal="left" wrapText="1"/>
      <protection locked="0"/>
    </xf>
    <xf numFmtId="0" fontId="16" fillId="0" borderId="5" xfId="0" applyFont="1" applyBorder="1" applyAlignment="1" applyProtection="1">
      <alignment horizontal="left"/>
      <protection locked="0"/>
    </xf>
    <xf numFmtId="0" fontId="22" fillId="0" borderId="129" xfId="0" applyFont="1" applyBorder="1" applyAlignment="1" applyProtection="1">
      <alignment horizontal="center" vertical="center" wrapText="1"/>
      <protection locked="0"/>
    </xf>
    <xf numFmtId="0" fontId="22" fillId="0" borderId="129" xfId="0" applyFont="1" applyBorder="1" applyAlignment="1" applyProtection="1">
      <alignment horizontal="center" vertical="center"/>
      <protection locked="0"/>
    </xf>
    <xf numFmtId="0" fontId="40" fillId="0" borderId="129"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34" xfId="0" applyFont="1" applyBorder="1" applyAlignment="1" applyProtection="1">
      <alignment horizontal="center" vertical="center" shrinkToFit="1"/>
      <protection locked="0"/>
    </xf>
    <xf numFmtId="0" fontId="67" fillId="0" borderId="129" xfId="0" applyFont="1" applyBorder="1" applyAlignment="1" applyProtection="1">
      <alignment horizontal="center" vertical="center" wrapText="1"/>
      <protection locked="0"/>
    </xf>
    <xf numFmtId="0" fontId="42" fillId="0" borderId="129" xfId="0" applyFont="1" applyBorder="1" applyAlignment="1" applyProtection="1">
      <alignment horizontal="center" vertical="center"/>
      <protection locked="0"/>
    </xf>
    <xf numFmtId="0" fontId="40" fillId="0" borderId="21"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34" xfId="0" applyFont="1" applyBorder="1" applyAlignment="1" applyProtection="1">
      <alignment horizontal="center" vertical="center" wrapText="1"/>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horizontal="left"/>
      <protection locked="0"/>
    </xf>
    <xf numFmtId="0" fontId="69" fillId="0" borderId="61" xfId="0" applyFont="1" applyBorder="1" applyAlignment="1">
      <alignment horizontal="center" vertical="center"/>
    </xf>
    <xf numFmtId="0" fontId="35" fillId="0" borderId="63" xfId="0" applyFont="1" applyBorder="1" applyAlignment="1">
      <alignment horizontal="center" vertical="center"/>
    </xf>
    <xf numFmtId="0" fontId="35" fillId="0" borderId="62" xfId="0" applyFont="1" applyBorder="1" applyAlignment="1">
      <alignment horizontal="center" vertical="center"/>
    </xf>
    <xf numFmtId="0" fontId="8" fillId="0" borderId="0" xfId="0" applyFont="1" applyAlignment="1">
      <alignment horizontal="left" wrapText="1"/>
    </xf>
    <xf numFmtId="0" fontId="40" fillId="0" borderId="0" xfId="0" applyFont="1" applyAlignment="1">
      <alignment horizontal="left" vertical="top" wrapText="1"/>
    </xf>
    <xf numFmtId="0" fontId="40" fillId="0" borderId="20" xfId="0" applyFont="1" applyBorder="1" applyAlignment="1">
      <alignment horizontal="left" vertical="top" wrapText="1"/>
    </xf>
    <xf numFmtId="0" fontId="66" fillId="0" borderId="20" xfId="0" applyFont="1" applyBorder="1" applyAlignment="1">
      <alignment horizontal="left" vertical="center" wrapText="1"/>
    </xf>
    <xf numFmtId="0" fontId="16" fillId="0" borderId="0" xfId="0" applyFont="1" applyAlignment="1">
      <alignment horizontal="center" wrapText="1"/>
    </xf>
    <xf numFmtId="0" fontId="17" fillId="0" borderId="1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7"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65" xfId="0" applyFont="1" applyBorder="1" applyAlignment="1" applyProtection="1">
      <alignment horizontal="center" vertical="center" wrapText="1"/>
      <protection locked="0"/>
    </xf>
    <xf numFmtId="0" fontId="66" fillId="0" borderId="3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1" xfId="0" applyFont="1" applyBorder="1" applyAlignment="1">
      <alignment horizontal="center" shrinkToFit="1"/>
    </xf>
    <xf numFmtId="0" fontId="4" fillId="0" borderId="13" xfId="0" applyFont="1" applyBorder="1" applyAlignment="1">
      <alignment horizontal="center" shrinkToFit="1"/>
    </xf>
    <xf numFmtId="0" fontId="4" fillId="0" borderId="33" xfId="0" applyFont="1" applyBorder="1" applyAlignment="1">
      <alignment horizontal="center" shrinkToFit="1"/>
    </xf>
    <xf numFmtId="0" fontId="36" fillId="0" borderId="9" xfId="0" applyFont="1" applyBorder="1" applyAlignment="1">
      <alignment horizontal="center" vertical="top" shrinkToFit="1"/>
    </xf>
    <xf numFmtId="0" fontId="36" fillId="0" borderId="5" xfId="0" applyFont="1" applyBorder="1" applyAlignment="1">
      <alignment horizontal="center" vertical="top" shrinkToFit="1"/>
    </xf>
    <xf numFmtId="0" fontId="36" fillId="0" borderId="35" xfId="0" applyFont="1" applyBorder="1" applyAlignment="1">
      <alignment horizontal="center" vertical="top" shrinkToFit="1"/>
    </xf>
    <xf numFmtId="0" fontId="98" fillId="0" borderId="0" xfId="0" applyFont="1" applyAlignment="1">
      <alignment horizontal="center" vertical="center"/>
    </xf>
    <xf numFmtId="0" fontId="54" fillId="0" borderId="0" xfId="0" applyFont="1" applyAlignment="1">
      <alignment horizontal="center" vertical="center"/>
    </xf>
    <xf numFmtId="0" fontId="54" fillId="0" borderId="20" xfId="0" applyFont="1" applyBorder="1" applyAlignment="1">
      <alignment horizontal="center" vertical="center"/>
    </xf>
    <xf numFmtId="0" fontId="16" fillId="0" borderId="13" xfId="0" applyFont="1" applyBorder="1" applyAlignment="1">
      <alignment horizontal="center" vertical="center" wrapText="1"/>
    </xf>
    <xf numFmtId="0" fontId="16"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6"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55" fillId="0" borderId="40" xfId="0" applyFont="1" applyBorder="1" applyAlignment="1">
      <alignment horizontal="center" vertical="center"/>
    </xf>
    <xf numFmtId="0" fontId="55" fillId="0" borderId="16" xfId="0" applyFont="1" applyBorder="1" applyAlignment="1">
      <alignment horizontal="center" vertical="center"/>
    </xf>
    <xf numFmtId="0" fontId="55" fillId="0" borderId="89" xfId="0" applyFont="1" applyBorder="1" applyAlignment="1">
      <alignment horizontal="center" vertical="center"/>
    </xf>
    <xf numFmtId="0" fontId="42" fillId="0" borderId="1" xfId="0" applyFont="1" applyBorder="1" applyAlignment="1">
      <alignment horizontal="center" vertical="center" wrapText="1" shrinkToFit="1"/>
    </xf>
    <xf numFmtId="0" fontId="42" fillId="0" borderId="13" xfId="0" applyFont="1" applyBorder="1" applyAlignment="1">
      <alignment horizontal="center" vertical="center" wrapText="1" shrinkToFit="1"/>
    </xf>
    <xf numFmtId="0" fontId="42" fillId="0" borderId="29" xfId="0" applyFont="1" applyBorder="1" applyAlignment="1">
      <alignment horizontal="center" vertical="center" wrapText="1" shrinkToFit="1"/>
    </xf>
    <xf numFmtId="0" fontId="42" fillId="0" borderId="69"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70" xfId="0" applyFont="1" applyBorder="1" applyAlignment="1">
      <alignment horizontal="center" vertical="center" wrapText="1"/>
    </xf>
    <xf numFmtId="0" fontId="55" fillId="0" borderId="86" xfId="0" applyFont="1" applyBorder="1" applyAlignment="1">
      <alignment horizontal="center" vertical="center"/>
    </xf>
    <xf numFmtId="0" fontId="55" fillId="0" borderId="63" xfId="0" applyFont="1" applyBorder="1" applyAlignment="1">
      <alignment horizontal="center" vertical="center"/>
    </xf>
    <xf numFmtId="0" fontId="55" fillId="0" borderId="68" xfId="0" applyFont="1" applyBorder="1" applyAlignment="1">
      <alignment horizontal="center" vertical="center"/>
    </xf>
    <xf numFmtId="0" fontId="42" fillId="0" borderId="5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 xfId="0" applyFont="1" applyBorder="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center" vertical="center"/>
      <protection locked="0"/>
    </xf>
    <xf numFmtId="0" fontId="33" fillId="0" borderId="46"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65" xfId="0" applyFont="1" applyBorder="1" applyAlignment="1" applyProtection="1">
      <alignment horizontal="center" vertical="center" shrinkToFit="1"/>
      <protection locked="0"/>
    </xf>
    <xf numFmtId="0" fontId="41" fillId="0" borderId="40" xfId="0" applyFont="1" applyBorder="1" applyAlignment="1" applyProtection="1">
      <alignment horizontal="left" vertical="top" wrapText="1"/>
      <protection locked="0"/>
    </xf>
    <xf numFmtId="0" fontId="41" fillId="0" borderId="16" xfId="0" applyFont="1" applyBorder="1" applyAlignment="1" applyProtection="1">
      <alignment horizontal="left" vertical="top" wrapText="1"/>
      <protection locked="0"/>
    </xf>
    <xf numFmtId="0" fontId="41" fillId="0" borderId="41"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8" xfId="0" applyFont="1" applyBorder="1" applyAlignment="1" applyProtection="1">
      <alignment horizontal="left" vertical="top" wrapText="1"/>
      <protection locked="0"/>
    </xf>
    <xf numFmtId="0" fontId="41" fillId="0" borderId="9"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40" xfId="0" applyFont="1" applyBorder="1" applyAlignment="1" applyProtection="1">
      <alignment horizontal="left" vertical="top" shrinkToFit="1"/>
      <protection locked="0"/>
    </xf>
    <xf numFmtId="0" fontId="41" fillId="0" borderId="16" xfId="0" applyFont="1" applyBorder="1" applyAlignment="1" applyProtection="1">
      <alignment horizontal="left" vertical="top" shrinkToFit="1"/>
      <protection locked="0"/>
    </xf>
    <xf numFmtId="0" fontId="41" fillId="0" borderId="41" xfId="0" applyFont="1" applyBorder="1" applyAlignment="1" applyProtection="1">
      <alignment horizontal="left" vertical="top" shrinkToFit="1"/>
      <protection locked="0"/>
    </xf>
    <xf numFmtId="0" fontId="41" fillId="0" borderId="7" xfId="0" applyFont="1" applyBorder="1" applyAlignment="1" applyProtection="1">
      <alignment horizontal="left" vertical="top" shrinkToFit="1"/>
      <protection locked="0"/>
    </xf>
    <xf numFmtId="0" fontId="41" fillId="0" borderId="0" xfId="0" applyFont="1" applyAlignment="1" applyProtection="1">
      <alignment horizontal="left" vertical="top" shrinkToFit="1"/>
      <protection locked="0"/>
    </xf>
    <xf numFmtId="0" fontId="41" fillId="0" borderId="8" xfId="0" applyFont="1" applyBorder="1" applyAlignment="1" applyProtection="1">
      <alignment horizontal="left" vertical="top" shrinkToFit="1"/>
      <protection locked="0"/>
    </xf>
    <xf numFmtId="0" fontId="41" fillId="0" borderId="9" xfId="0" applyFont="1" applyBorder="1" applyAlignment="1" applyProtection="1">
      <alignment horizontal="left" vertical="top" shrinkToFit="1"/>
      <protection locked="0"/>
    </xf>
    <xf numFmtId="0" fontId="41" fillId="0" borderId="5" xfId="0" applyFont="1" applyBorder="1" applyAlignment="1" applyProtection="1">
      <alignment horizontal="left" vertical="top" shrinkToFit="1"/>
      <protection locked="0"/>
    </xf>
    <xf numFmtId="0" fontId="41" fillId="0" borderId="6" xfId="0" applyFont="1" applyBorder="1" applyAlignment="1" applyProtection="1">
      <alignment horizontal="left" vertical="top" shrinkToFit="1"/>
      <protection locked="0"/>
    </xf>
    <xf numFmtId="0" fontId="68" fillId="0" borderId="19" xfId="0" applyFont="1" applyBorder="1" applyAlignment="1">
      <alignment horizontal="center" vertical="center" wrapText="1"/>
    </xf>
    <xf numFmtId="0" fontId="22" fillId="0" borderId="20" xfId="0" applyFont="1" applyBorder="1" applyAlignment="1">
      <alignment horizontal="center" vertical="center"/>
    </xf>
    <xf numFmtId="0" fontId="96" fillId="0" borderId="61" xfId="0" applyFont="1" applyBorder="1" applyAlignment="1">
      <alignment horizontal="left" vertical="center" wrapText="1"/>
    </xf>
    <xf numFmtId="0" fontId="40" fillId="0" borderId="63" xfId="0" applyFont="1" applyBorder="1" applyAlignment="1">
      <alignment horizontal="left" vertical="center" wrapText="1"/>
    </xf>
    <xf numFmtId="0" fontId="40" fillId="0" borderId="28" xfId="0" applyFont="1" applyBorder="1" applyAlignment="1">
      <alignment horizontal="left" vertical="center" wrapText="1"/>
    </xf>
    <xf numFmtId="0" fontId="40" fillId="0" borderId="30" xfId="0" applyFont="1" applyBorder="1" applyAlignment="1">
      <alignment horizontal="left" vertical="center" wrapText="1"/>
    </xf>
    <xf numFmtId="0" fontId="40" fillId="0" borderId="57" xfId="0" applyFont="1" applyBorder="1" applyAlignment="1">
      <alignment horizontal="left" vertical="center" wrapText="1"/>
    </xf>
    <xf numFmtId="0" fontId="40" fillId="0" borderId="53" xfId="0" applyFont="1" applyBorder="1" applyAlignment="1">
      <alignment horizontal="left" vertical="center" wrapText="1"/>
    </xf>
    <xf numFmtId="0" fontId="16" fillId="0" borderId="134" xfId="0" applyFont="1" applyBorder="1" applyAlignment="1" applyProtection="1">
      <alignment horizontal="center" vertical="center" shrinkToFit="1"/>
      <protection locked="0"/>
    </xf>
    <xf numFmtId="0" fontId="16" fillId="0" borderId="132" xfId="0" applyFont="1" applyBorder="1" applyAlignment="1" applyProtection="1">
      <alignment horizontal="center" vertical="center" shrinkToFit="1"/>
      <protection locked="0"/>
    </xf>
    <xf numFmtId="0" fontId="16" fillId="0" borderId="135" xfId="0" applyFont="1" applyBorder="1" applyAlignment="1" applyProtection="1">
      <alignment horizontal="center" vertical="center" shrinkToFit="1"/>
      <protection locked="0"/>
    </xf>
    <xf numFmtId="0" fontId="68"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center" vertical="center" wrapText="1"/>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16" fillId="0" borderId="112"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14" fillId="0" borderId="114"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111" xfId="0" applyFont="1" applyBorder="1" applyAlignment="1" applyProtection="1">
      <alignment horizontal="center" vertical="center"/>
      <protection locked="0"/>
    </xf>
    <xf numFmtId="0" fontId="16" fillId="0" borderId="1"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2" fillId="0" borderId="0" xfId="0" applyFont="1" applyAlignment="1">
      <alignment horizontal="center" vertical="top" wrapText="1"/>
    </xf>
    <xf numFmtId="0" fontId="33" fillId="0" borderId="0" xfId="0" applyFont="1" applyAlignment="1">
      <alignment horizontal="center" wrapText="1"/>
    </xf>
    <xf numFmtId="0" fontId="33" fillId="0" borderId="0" xfId="0" applyFont="1" applyAlignment="1">
      <alignment horizontal="center" vertical="center" shrinkToFit="1"/>
    </xf>
    <xf numFmtId="0" fontId="7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pplyProtection="1">
      <alignment horizontal="center" vertical="center"/>
      <protection locked="0"/>
    </xf>
    <xf numFmtId="0" fontId="21" fillId="0" borderId="5" xfId="0" applyFont="1" applyBorder="1" applyAlignment="1">
      <alignment horizontal="center" vertical="center"/>
    </xf>
    <xf numFmtId="0" fontId="6" fillId="0" borderId="0" xfId="0" applyFont="1" applyAlignment="1" applyProtection="1">
      <alignment horizontal="left" vertical="top" wrapText="1"/>
      <protection locked="0"/>
    </xf>
    <xf numFmtId="0" fontId="2" fillId="0" borderId="0" xfId="0" applyFont="1" applyAlignment="1">
      <alignment horizontal="center" vertical="center"/>
    </xf>
    <xf numFmtId="0" fontId="2" fillId="0" borderId="0" xfId="0" applyFont="1" applyAlignment="1">
      <alignment horizontal="left" vertical="center" wrapText="1"/>
    </xf>
    <xf numFmtId="176" fontId="15" fillId="0" borderId="0" xfId="0" applyNumberFormat="1" applyFont="1" applyAlignment="1">
      <alignment horizontal="center" vertical="center"/>
    </xf>
    <xf numFmtId="0" fontId="61" fillId="0" borderId="38"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xf numFmtId="0" fontId="106" fillId="0" borderId="40" xfId="0" applyFont="1" applyBorder="1" applyAlignment="1">
      <alignment horizontal="center" vertical="center" wrapText="1"/>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1" fillId="0" borderId="42"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106"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65" xfId="0" applyFont="1" applyBorder="1" applyAlignment="1">
      <alignment horizontal="center" vertical="center"/>
    </xf>
    <xf numFmtId="0" fontId="33" fillId="0" borderId="0" xfId="0" applyFont="1" applyAlignment="1">
      <alignment horizontal="left" vertical="center" wrapText="1"/>
    </xf>
  </cellXfs>
  <cellStyles count="1">
    <cellStyle name="標準" xfId="0" builtinId="0"/>
  </cellStyles>
  <dxfs count="26">
    <dxf>
      <font>
        <color theme="0"/>
      </font>
    </dxf>
    <dxf>
      <font>
        <color theme="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theme="0"/>
      </font>
    </dxf>
    <dxf>
      <font>
        <color theme="0"/>
      </font>
      <fill>
        <patternFill patternType="none">
          <bgColor auto="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B$33" lockText="1" noThreeD="1"/>
</file>

<file path=xl/ctrlProps/ctrlProp4.xml><?xml version="1.0" encoding="utf-8"?>
<formControlPr xmlns="http://schemas.microsoft.com/office/spreadsheetml/2009/9/main" objectType="CheckBox" fmlaLink="$A$31" lockText="1" noThreeD="1"/>
</file>

<file path=xl/ctrlProps/ctrlProp5.xml><?xml version="1.0" encoding="utf-8"?>
<formControlPr xmlns="http://schemas.microsoft.com/office/spreadsheetml/2009/9/main" objectType="CheckBox" fmlaLink="$B$32" lockText="1" noThreeD="1"/>
</file>

<file path=xl/ctrlProps/ctrlProp6.xml><?xml version="1.0" encoding="utf-8"?>
<formControlPr xmlns="http://schemas.microsoft.com/office/spreadsheetml/2009/9/main" objectType="CheckBox" fmlaLink="$B$34" lockText="1" noThreeD="1"/>
</file>

<file path=xl/ctrlProps/ctrlProp7.xml><?xml version="1.0" encoding="utf-8"?>
<formControlPr xmlns="http://schemas.microsoft.com/office/spreadsheetml/2009/9/main" objectType="CheckBox" fmlaLink="$A$35" lockText="1" noThreeD="1"/>
</file>

<file path=xl/ctrlProps/ctrlProp8.xml><?xml version="1.0" encoding="utf-8"?>
<formControlPr xmlns="http://schemas.microsoft.com/office/spreadsheetml/2009/9/main" objectType="CheckBox" fmlaLink="$B$37" lockText="1" noThreeD="1"/>
</file>

<file path=xl/ctrlProps/ctrlProp9.xml><?xml version="1.0" encoding="utf-8"?>
<formControlPr xmlns="http://schemas.microsoft.com/office/spreadsheetml/2009/9/main" objectType="CheckBox" fmlaLink="$B$36" lockText="1" noThreeD="1"/>
</file>

<file path=xl/ctrlProps/ctrlProp10.xml><?xml version="1.0" encoding="utf-8"?>
<formControlPr xmlns="http://schemas.microsoft.com/office/spreadsheetml/2009/9/main" objectType="CheckBox" fmlaLink="$A$40" lockText="1" noThreeD="1"/>
</file>

<file path=xl/ctrlProps/ctrlProp11.xml><?xml version="1.0" encoding="utf-8"?>
<formControlPr xmlns="http://schemas.microsoft.com/office/spreadsheetml/2009/9/main" objectType="CheckBox" fmlaLink="$B$42" lockText="1" noThreeD="1"/>
</file>

<file path=xl/ctrlProps/ctrlProp12.xml><?xml version="1.0" encoding="utf-8"?>
<formControlPr xmlns="http://schemas.microsoft.com/office/spreadsheetml/2009/9/main" objectType="CheckBox" fmlaLink="$B$41" lockText="1" noThreeD="1"/>
</file>

<file path=xl/ctrlProps/ctrlProp13.xml><?xml version="1.0" encoding="utf-8"?>
<formControlPr xmlns="http://schemas.microsoft.com/office/spreadsheetml/2009/9/main" objectType="CheckBox" fmlaLink="$N$45" lockText="1" noThreeD="1"/>
</file>

<file path=xl/ctrlProps/ctrlProp14.xml><?xml version="1.0" encoding="utf-8"?>
<formControlPr xmlns="http://schemas.microsoft.com/office/spreadsheetml/2009/9/main" objectType="CheckBox" fmlaLink="$U$45" lockText="1" noThreeD="1"/>
</file>

<file path=xl/ctrlProps/ctrlProp15.xml><?xml version="1.0" encoding="utf-8"?>
<formControlPr xmlns="http://schemas.microsoft.com/office/spreadsheetml/2009/9/main" objectType="CheckBox" fmlaLink="$E$8" lockText="1" noThreeD="1"/>
</file>

<file path=xl/ctrlProps/ctrlProp16.xml><?xml version="1.0" encoding="utf-8"?>
<formControlPr xmlns="http://schemas.microsoft.com/office/spreadsheetml/2009/9/main" objectType="CheckBox" fmlaLink="$P$8" lockText="1" noThreeD="1"/>
</file>

<file path=xl/ctrlProps/ctrlProp17.xml><?xml version="1.0" encoding="utf-8"?>
<formControlPr xmlns="http://schemas.microsoft.com/office/spreadsheetml/2009/9/main" objectType="CheckBox" fmlaLink="$G$6" lockText="1" noThreeD="1"/>
</file>

<file path=xl/ctrlProps/ctrlProp18.xml><?xml version="1.0" encoding="utf-8"?>
<formControlPr xmlns="http://schemas.microsoft.com/office/spreadsheetml/2009/9/main" objectType="CheckBox" fmlaLink="$P$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12</xdr:row>
      <xdr:rowOff>31748</xdr:rowOff>
    </xdr:from>
    <xdr:to>
      <xdr:col>3</xdr:col>
      <xdr:colOff>57150</xdr:colOff>
      <xdr:row>14</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241548"/>
          <a:ext cx="1114425" cy="577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ﾊﾟｽﾎﾟｰﾄの</a:t>
          </a:r>
          <a:endPar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22</xdr:col>
      <xdr:colOff>23812</xdr:colOff>
      <xdr:row>13</xdr:row>
      <xdr:rowOff>361949</xdr:rowOff>
    </xdr:from>
    <xdr:to>
      <xdr:col>26</xdr:col>
      <xdr:colOff>34925</xdr:colOff>
      <xdr:row>18</xdr:row>
      <xdr:rowOff>152400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91212" y="3047999"/>
          <a:ext cx="1220788" cy="171450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t>2. </a:t>
          </a:r>
          <a:r>
            <a:rPr kumimoji="1" lang="ja-JP" altLang="en-US" sz="590">
              <a:latin typeface="ＭＳ Ｐ明朝" panose="02020600040205080304" pitchFamily="18" charset="-128"/>
              <a:ea typeface="ＭＳ Ｐ明朝" panose="02020600040205080304" pitchFamily="18" charset="-128"/>
            </a:rPr>
            <a:t>上半身、無帽、背景なし、</a:t>
          </a:r>
          <a:endParaRPr kumimoji="1" lang="en-US" altLang="ja-JP" sz="590">
            <a:latin typeface="ＭＳ Ｐ明朝" panose="02020600040205080304" pitchFamily="18" charset="-128"/>
            <a:ea typeface="ＭＳ Ｐ明朝" panose="02020600040205080304" pitchFamily="18" charset="-128"/>
          </a:endParaRPr>
        </a:p>
        <a:p>
          <a:r>
            <a:rPr kumimoji="1" lang="ja-JP" altLang="en-US" sz="590">
              <a:latin typeface="ＭＳ Ｐ明朝" panose="02020600040205080304" pitchFamily="18" charset="-128"/>
              <a:ea typeface="ＭＳ Ｐ明朝" panose="02020600040205080304" pitchFamily="18" charset="-128"/>
            </a:rPr>
            <a:t>　　正面向き</a:t>
          </a:r>
          <a:endParaRPr kumimoji="1" lang="en-US" altLang="ja-JP" sz="590">
            <a:latin typeface="ＭＳ Ｐ明朝" panose="02020600040205080304" pitchFamily="18" charset="-128"/>
            <a:ea typeface="ＭＳ Ｐ明朝" panose="02020600040205080304" pitchFamily="18" charset="-128"/>
          </a:endParaRPr>
        </a:p>
        <a:p>
          <a:r>
            <a:rPr kumimoji="1" lang="en-US" altLang="ja-JP" sz="590">
              <a:latin typeface="ＭＳ Ｐ明朝" panose="02020600040205080304" pitchFamily="18" charset="-128"/>
              <a:ea typeface="ＭＳ Ｐ明朝" panose="02020600040205080304" pitchFamily="18" charset="-128"/>
            </a:rPr>
            <a:t>  </a:t>
          </a:r>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 looking straight</a:t>
          </a:r>
        </a:p>
        <a:p>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Ｐ明朝" panose="02020600040205080304" pitchFamily="18" charset="-128"/>
              <a:ea typeface="ＭＳ Ｐ明朝" panose="02020600040205080304" pitchFamily="18" charset="-128"/>
            </a:rPr>
            <a:t>眼鏡の有無、髪形等試験</a:t>
          </a:r>
          <a:endParaRPr kumimoji="1" lang="en-US" altLang="ja-JP" sz="590">
            <a:latin typeface="ＭＳ Ｐ明朝" panose="02020600040205080304" pitchFamily="18" charset="-128"/>
            <a:ea typeface="ＭＳ Ｐ明朝" panose="02020600040205080304" pitchFamily="18" charset="-128"/>
          </a:endParaRPr>
        </a:p>
        <a:p>
          <a:r>
            <a:rPr kumimoji="1" lang="ja-JP" altLang="en-US" sz="590">
              <a:latin typeface="ＭＳ Ｐ明朝" panose="02020600040205080304" pitchFamily="18" charset="-128"/>
              <a:ea typeface="ＭＳ Ｐ明朝" panose="02020600040205080304" pitchFamily="18" charset="-128"/>
            </a:rPr>
            <a:t>　場で不審をいだかれるような</a:t>
          </a:r>
          <a:endParaRPr kumimoji="1" lang="en-US" altLang="ja-JP" sz="590">
            <a:latin typeface="ＭＳ Ｐ明朝" panose="02020600040205080304" pitchFamily="18" charset="-128"/>
            <a:ea typeface="ＭＳ Ｐ明朝" panose="02020600040205080304" pitchFamily="18" charset="-128"/>
          </a:endParaRPr>
        </a:p>
        <a:p>
          <a:r>
            <a:rPr kumimoji="1" lang="en-US" altLang="ja-JP" sz="590">
              <a:latin typeface="ＭＳ Ｐ明朝" panose="02020600040205080304" pitchFamily="18" charset="-128"/>
              <a:ea typeface="ＭＳ Ｐ明朝" panose="02020600040205080304" pitchFamily="18" charset="-128"/>
            </a:rPr>
            <a:t>  </a:t>
          </a:r>
          <a:r>
            <a:rPr kumimoji="1" lang="ja-JP" altLang="en-US" sz="590">
              <a:latin typeface="ＭＳ Ｐ明朝" panose="02020600040205080304" pitchFamily="18" charset="-128"/>
              <a:ea typeface="ＭＳ Ｐ明朝" panose="02020600040205080304" pitchFamily="18" charset="-128"/>
            </a:rPr>
            <a:t>写真を用いてはいけない　</a:t>
          </a:r>
        </a:p>
        <a:p>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Use photo that will not cast</a:t>
          </a:r>
        </a:p>
        <a:p>
          <a:r>
            <a:rPr kumimoji="1" lang="en-US" altLang="ja-JP" sz="590">
              <a:latin typeface="Times New Roman" panose="02020603050405020304" pitchFamily="18" charset="0"/>
              <a:cs typeface="Times New Roman" panose="02020603050405020304" pitchFamily="18" charset="0"/>
            </a:rPr>
            <a:t>    any doubt on examiner (for</a:t>
          </a:r>
        </a:p>
        <a:p>
          <a:r>
            <a:rPr kumimoji="1" lang="en-US" altLang="ja-JP" sz="590">
              <a:latin typeface="Times New Roman" panose="02020603050405020304" pitchFamily="18" charset="0"/>
              <a:cs typeface="Times New Roman" panose="02020603050405020304" pitchFamily="18" charset="0"/>
            </a:rPr>
            <a:t>    example wear eye glasses</a:t>
          </a:r>
        </a:p>
        <a:p>
          <a:r>
            <a:rPr kumimoji="1" lang="en-US" altLang="ja-JP" sz="590">
              <a:latin typeface="Times New Roman" panose="02020603050405020304" pitchFamily="18" charset="0"/>
              <a:cs typeface="Times New Roman" panose="02020603050405020304" pitchFamily="18" charset="0"/>
            </a:rPr>
            <a:t>    if you do.)</a:t>
          </a:r>
        </a:p>
        <a:p>
          <a:r>
            <a:rPr kumimoji="1" lang="en-US" altLang="ja-JP" sz="590"/>
            <a:t>4</a:t>
          </a:r>
          <a:r>
            <a:rPr kumimoji="1" lang="en-US" altLang="ja-JP" sz="590">
              <a:latin typeface="ＭＳ 明朝" panose="02020609040205080304" pitchFamily="17" charset="-128"/>
              <a:ea typeface="ＭＳ 明朝" panose="02020609040205080304" pitchFamily="17" charset="-128"/>
            </a:rPr>
            <a:t>.</a:t>
          </a:r>
          <a:r>
            <a:rPr kumimoji="1" lang="ja-JP" altLang="en-US" sz="590">
              <a:latin typeface="ＭＳ Ｐ明朝" panose="02020600040205080304" pitchFamily="18" charset="-128"/>
              <a:ea typeface="ＭＳ Ｐ明朝" panose="02020600040205080304" pitchFamily="18" charset="-128"/>
            </a:rPr>
            <a:t>全面のりづけのこと</a:t>
          </a:r>
        </a:p>
        <a:p>
          <a:r>
            <a:rPr kumimoji="1" lang="ja-JP" altLang="en-US" sz="590"/>
            <a:t>    </a:t>
          </a:r>
          <a:r>
            <a:rPr kumimoji="1" lang="en-US" altLang="ja-JP" sz="590">
              <a:latin typeface="Times New Roman" panose="02020603050405020304" pitchFamily="18" charset="0"/>
              <a:cs typeface="Times New Roman" panose="02020603050405020304" pitchFamily="18" charset="0"/>
            </a:rPr>
            <a:t>Firmly glue the photo here.</a:t>
          </a:r>
          <a:r>
            <a:rPr kumimoji="1" lang="ja-JP" altLang="en-US" sz="590">
              <a:latin typeface="Times New Roman" panose="02020603050405020304" pitchFamily="18" charset="0"/>
              <a:cs typeface="Times New Roman" panose="02020603050405020304" pitchFamily="18" charset="0"/>
            </a:rPr>
            <a:t>　</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21</xdr:col>
      <xdr:colOff>114300</xdr:colOff>
      <xdr:row>13</xdr:row>
      <xdr:rowOff>361949</xdr:rowOff>
    </xdr:from>
    <xdr:to>
      <xdr:col>25</xdr:col>
      <xdr:colOff>361950</xdr:colOff>
      <xdr:row>18</xdr:row>
      <xdr:rowOff>123824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48350" y="3047999"/>
          <a:ext cx="1209675" cy="168592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11</xdr:row>
          <xdr:rowOff>28575</xdr:rowOff>
        </xdr:from>
        <xdr:to>
          <xdr:col>23</xdr:col>
          <xdr:colOff>19050</xdr:colOff>
          <xdr:row>11</xdr:row>
          <xdr:rowOff>352425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xdr:row>
          <xdr:rowOff>38100</xdr:rowOff>
        </xdr:from>
        <xdr:to>
          <xdr:col>25</xdr:col>
          <xdr:colOff>57150</xdr:colOff>
          <xdr:row>11</xdr:row>
          <xdr:rowOff>361950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180975</xdr:rowOff>
        </xdr:from>
        <xdr:to>
          <xdr:col>2</xdr:col>
          <xdr:colOff>19050</xdr:colOff>
          <xdr:row>33</xdr:row>
          <xdr:rowOff>47625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29</xdr:row>
          <xdr:rowOff>180975</xdr:rowOff>
        </xdr:from>
        <xdr:to>
          <xdr:col>0</xdr:col>
          <xdr:colOff>361950</xdr:colOff>
          <xdr:row>31</xdr:row>
          <xdr:rowOff>95250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57150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180975</xdr:rowOff>
        </xdr:from>
        <xdr:to>
          <xdr:col>2</xdr:col>
          <xdr:colOff>19050</xdr:colOff>
          <xdr:row>34</xdr:row>
          <xdr:rowOff>47625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142875</xdr:rowOff>
        </xdr:from>
        <xdr:to>
          <xdr:col>0</xdr:col>
          <xdr:colOff>361950</xdr:colOff>
          <xdr:row>35</xdr:row>
          <xdr:rowOff>95250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180975</xdr:rowOff>
        </xdr:from>
        <xdr:to>
          <xdr:col>2</xdr:col>
          <xdr:colOff>19050</xdr:colOff>
          <xdr:row>39</xdr:row>
          <xdr:rowOff>47625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247650</xdr:rowOff>
        </xdr:from>
        <xdr:to>
          <xdr:col>2</xdr:col>
          <xdr:colOff>19050</xdr:colOff>
          <xdr:row>36</xdr:row>
          <xdr:rowOff>57150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xdr:row>
          <xdr:rowOff>123825</xdr:rowOff>
        </xdr:from>
        <xdr:to>
          <xdr:col>1</xdr:col>
          <xdr:colOff>0</xdr:colOff>
          <xdr:row>40</xdr:row>
          <xdr:rowOff>76200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180975</xdr:rowOff>
        </xdr:from>
        <xdr:to>
          <xdr:col>2</xdr:col>
          <xdr:colOff>19050</xdr:colOff>
          <xdr:row>42</xdr:row>
          <xdr:rowOff>47625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247650</xdr:rowOff>
        </xdr:from>
        <xdr:to>
          <xdr:col>2</xdr:col>
          <xdr:colOff>19050</xdr:colOff>
          <xdr:row>41</xdr:row>
          <xdr:rowOff>57150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47625</xdr:rowOff>
        </xdr:from>
        <xdr:to>
          <xdr:col>14</xdr:col>
          <xdr:colOff>85725</xdr:colOff>
          <xdr:row>44</xdr:row>
          <xdr:rowOff>323850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28575</xdr:rowOff>
        </xdr:from>
        <xdr:to>
          <xdr:col>22</xdr:col>
          <xdr:colOff>66675</xdr:colOff>
          <xdr:row>44</xdr:row>
          <xdr:rowOff>352425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19050</xdr:rowOff>
        </xdr:from>
        <xdr:to>
          <xdr:col>5</xdr:col>
          <xdr:colOff>9525</xdr:colOff>
          <xdr:row>8</xdr:row>
          <xdr:rowOff>152400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7</xdr:row>
          <xdr:rowOff>19050</xdr:rowOff>
        </xdr:from>
        <xdr:to>
          <xdr:col>16</xdr:col>
          <xdr:colOff>9525</xdr:colOff>
          <xdr:row>8</xdr:row>
          <xdr:rowOff>152400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19050</xdr:rowOff>
        </xdr:from>
        <xdr:to>
          <xdr:col>7</xdr:col>
          <xdr:colOff>66675</xdr:colOff>
          <xdr:row>6</xdr:row>
          <xdr:rowOff>171450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5</xdr:row>
          <xdr:rowOff>19050</xdr:rowOff>
        </xdr:from>
        <xdr:to>
          <xdr:col>16</xdr:col>
          <xdr:colOff>9525</xdr:colOff>
          <xdr:row>6</xdr:row>
          <xdr:rowOff>152400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200025</xdr:colOff>
      <xdr:row>19</xdr:row>
      <xdr:rowOff>161924</xdr:rowOff>
    </xdr:from>
    <xdr:to>
      <xdr:col>24</xdr:col>
      <xdr:colOff>0</xdr:colOff>
      <xdr:row>24</xdr:row>
      <xdr:rowOff>200024</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6124575" y="5562599"/>
          <a:ext cx="1085850" cy="1019175"/>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180974</xdr:colOff>
      <xdr:row>42</xdr:row>
      <xdr:rowOff>0</xdr:rowOff>
    </xdr:from>
    <xdr:to>
      <xdr:col>15</xdr:col>
      <xdr:colOff>9524</xdr:colOff>
      <xdr:row>44</xdr:row>
      <xdr:rowOff>95250</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4000499" y="9553575"/>
          <a:ext cx="485775" cy="4095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氏名</a:t>
          </a:r>
          <a:r>
            <a:rPr lang="en-US" altLang="ja-JP" sz="1100" b="0" i="0" strike="noStrike">
              <a:solidFill>
                <a:srgbClr val="000000"/>
              </a:solidFill>
              <a:latin typeface="Times New Roman" panose="02020603050405020304" pitchFamily="18" charset="0"/>
              <a:ea typeface="ＭＳ Ｐゴシック"/>
              <a:cs typeface="Times New Roman" panose="02020603050405020304" pitchFamily="18" charset="0"/>
            </a:rPr>
            <a:t>Name</a:t>
          </a:r>
          <a:endParaRPr lang="ja-JP" altLang="en-US" sz="1100" b="0" i="0" strike="noStrike">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13</xdr:col>
      <xdr:colOff>180976</xdr:colOff>
      <xdr:row>44</xdr:row>
      <xdr:rowOff>38100</xdr:rowOff>
    </xdr:from>
    <xdr:to>
      <xdr:col>23</xdr:col>
      <xdr:colOff>685800</xdr:colOff>
      <xdr:row>44</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4000501" y="9906000"/>
          <a:ext cx="316229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32</xdr:row>
      <xdr:rowOff>19050</xdr:rowOff>
    </xdr:from>
    <xdr:to>
      <xdr:col>22</xdr:col>
      <xdr:colOff>19050</xdr:colOff>
      <xdr:row>40</xdr:row>
      <xdr:rowOff>190500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4981575" y="7877175"/>
          <a:ext cx="1238250" cy="1657350"/>
        </a:xfrm>
        <a:prstGeom prst="rect">
          <a:avLst/>
        </a:prstGeom>
        <a:solidFill>
          <a:srgbClr val="FFFFFF"/>
        </a:solidFill>
        <a:ln w="28575" cmpd="dbl">
          <a:solidFill>
            <a:srgbClr val="000000"/>
          </a:solidFill>
          <a:miter lim="800000"/>
          <a:headEnd/>
          <a:tailEnd/>
        </a:ln>
      </xdr:spPr>
    </xdr:sp>
    <xdr:clientData/>
  </xdr:twoCellAnchor>
  <xdr:twoCellAnchor>
    <xdr:from>
      <xdr:col>18</xdr:col>
      <xdr:colOff>34925</xdr:colOff>
      <xdr:row>34</xdr:row>
      <xdr:rowOff>114300</xdr:rowOff>
    </xdr:from>
    <xdr:to>
      <xdr:col>23</xdr:col>
      <xdr:colOff>171450</xdr:colOff>
      <xdr:row>36</xdr:row>
      <xdr:rowOff>66675</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21275" y="8353425"/>
          <a:ext cx="1431925" cy="3333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ＭＳ Ｐ明朝" panose="02020600040205080304" pitchFamily="18" charset="-128"/>
              <a:ea typeface="ＭＳ Ｐ明朝" panose="02020600040205080304" pitchFamily="18" charset="-128"/>
            </a:rPr>
            <a:t>写真貼付欄</a:t>
          </a:r>
          <a:endParaRPr lang="en-US" altLang="ja-JP" sz="900" b="1"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endParaRPr>
        </a:p>
        <a:p>
          <a:pPr algn="l"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6</xdr:col>
      <xdr:colOff>85725</xdr:colOff>
      <xdr:row>9</xdr:row>
      <xdr:rowOff>228600</xdr:rowOff>
    </xdr:from>
    <xdr:to>
      <xdr:col>6</xdr:col>
      <xdr:colOff>193725</xdr:colOff>
      <xdr:row>10</xdr:row>
      <xdr:rowOff>60375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771650" y="2762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xdr:row>
      <xdr:rowOff>228600</xdr:rowOff>
    </xdr:from>
    <xdr:to>
      <xdr:col>10</xdr:col>
      <xdr:colOff>193725</xdr:colOff>
      <xdr:row>10</xdr:row>
      <xdr:rowOff>60375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876550" y="27622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17</xdr:row>
      <xdr:rowOff>104775</xdr:rowOff>
    </xdr:from>
    <xdr:to>
      <xdr:col>6</xdr:col>
      <xdr:colOff>231825</xdr:colOff>
      <xdr:row>17</xdr:row>
      <xdr:rowOff>212775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 y="48768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18</xdr:row>
      <xdr:rowOff>114300</xdr:rowOff>
    </xdr:from>
    <xdr:to>
      <xdr:col>6</xdr:col>
      <xdr:colOff>241350</xdr:colOff>
      <xdr:row>18</xdr:row>
      <xdr:rowOff>222300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14525" y="52006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85723</xdr:colOff>
      <xdr:row>4</xdr:row>
      <xdr:rowOff>190500</xdr:rowOff>
    </xdr:from>
    <xdr:to>
      <xdr:col>8</xdr:col>
      <xdr:colOff>193723</xdr:colOff>
      <xdr:row>4</xdr:row>
      <xdr:rowOff>298500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19348" y="12858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9524</xdr:colOff>
      <xdr:row>4</xdr:row>
      <xdr:rowOff>200025</xdr:rowOff>
    </xdr:from>
    <xdr:to>
      <xdr:col>15</xdr:col>
      <xdr:colOff>117523</xdr:colOff>
      <xdr:row>4</xdr:row>
      <xdr:rowOff>304800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6274" y="1295400"/>
          <a:ext cx="107999" cy="1047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12</xdr:col>
      <xdr:colOff>247650</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459131"/>
          <a:ext cx="3299012"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270060</xdr:colOff>
      <xdr:row>9</xdr:row>
      <xdr:rowOff>295275</xdr:rowOff>
    </xdr:from>
    <xdr:to>
      <xdr:col>3</xdr:col>
      <xdr:colOff>180415</xdr:colOff>
      <xdr:row>11</xdr:row>
      <xdr:rowOff>112059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70060" y="3086100"/>
          <a:ext cx="739030" cy="464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xdr:col>
      <xdr:colOff>16248</xdr:colOff>
      <xdr:row>13</xdr:row>
      <xdr:rowOff>190499</xdr:rowOff>
    </xdr:from>
    <xdr:to>
      <xdr:col>4</xdr:col>
      <xdr:colOff>35299</xdr:colOff>
      <xdr:row>16</xdr:row>
      <xdr:rowOff>168087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2473" y="4010024"/>
          <a:ext cx="1019176"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xdr:col>
      <xdr:colOff>16247</xdr:colOff>
      <xdr:row>17</xdr:row>
      <xdr:rowOff>12886</xdr:rowOff>
    </xdr:from>
    <xdr:to>
      <xdr:col>4</xdr:col>
      <xdr:colOff>57149</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2472" y="4594411"/>
          <a:ext cx="1041027"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twoCellAnchor>
    <xdr:from>
      <xdr:col>13</xdr:col>
      <xdr:colOff>172571</xdr:colOff>
      <xdr:row>9</xdr:row>
      <xdr:rowOff>9525</xdr:rowOff>
    </xdr:from>
    <xdr:to>
      <xdr:col>24</xdr:col>
      <xdr:colOff>228600</xdr:colOff>
      <xdr:row>20</xdr:row>
      <xdr:rowOff>20730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96821" y="2800350"/>
          <a:ext cx="327547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9</xdr:row>
      <xdr:rowOff>285751</xdr:rowOff>
    </xdr:from>
    <xdr:to>
      <xdr:col>16</xdr:col>
      <xdr:colOff>358588</xdr:colOff>
      <xdr:row>11</xdr:row>
      <xdr:rowOff>100853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895725" y="3076576"/>
          <a:ext cx="911038" cy="46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14</xdr:col>
      <xdr:colOff>0</xdr:colOff>
      <xdr:row>14</xdr:row>
      <xdr:rowOff>0</xdr:rowOff>
    </xdr:from>
    <xdr:to>
      <xdr:col>17</xdr:col>
      <xdr:colOff>100854</xdr:colOff>
      <xdr:row>16</xdr:row>
      <xdr:rowOff>168088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838575" y="3267075"/>
          <a:ext cx="1024779"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14</xdr:col>
      <xdr:colOff>0</xdr:colOff>
      <xdr:row>17</xdr:row>
      <xdr:rowOff>12887</xdr:rowOff>
    </xdr:from>
    <xdr:to>
      <xdr:col>17</xdr:col>
      <xdr:colOff>142875</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895725" y="4594412"/>
          <a:ext cx="10668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　＊</a:t>
          </a:r>
          <a:r>
            <a:rPr kumimoji="1" lang="en-US" altLang="ja-JP" sz="900">
              <a:latin typeface="+mn-lt"/>
            </a:rPr>
            <a:t>Examinee No.</a:t>
          </a:r>
          <a:endParaRPr kumimoji="1" lang="ja-JP" altLang="en-US" sz="90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18</xdr:row>
          <xdr:rowOff>57150</xdr:rowOff>
        </xdr:from>
        <xdr:to>
          <xdr:col>6</xdr:col>
          <xdr:colOff>190500</xdr:colOff>
          <xdr:row>19</xdr:row>
          <xdr:rowOff>171450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38100</xdr:rowOff>
        </xdr:from>
        <xdr:to>
          <xdr:col>6</xdr:col>
          <xdr:colOff>180975</xdr:colOff>
          <xdr:row>21</xdr:row>
          <xdr:rowOff>152400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35430;&#20849;&#26377;/01_&#20837;&#35430;/02_&#22823;&#23398;&#38498;/&#9632;&#22823;&#23398;&#38498;&#20837;&#35430;/&#22823;&#23398;&#38498;&#65288;H33,%20R3,%202021&#20837;&#35430;&#65289;/01%202021&#24180;&#12288;&#22806;&#22269;&#20154;&#36984;&#25244;&#22799;&#26399;/&#9312;&#21215;&#38598;&#35201;&#38917;/&#21407;&#31295;/&#9312;&#21069;&#26399;/2021Master's%20Program_Application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446E-2A07-41D7-8973-8C635D028DE6}">
  <dimension ref="A1:D9"/>
  <sheetViews>
    <sheetView workbookViewId="0">
      <selection activeCell="C6" sqref="C6"/>
    </sheetView>
  </sheetViews>
  <sheetFormatPr defaultRowHeight="13.5"/>
  <cols>
    <col min="1" max="1" width="52.875" customWidth="1"/>
  </cols>
  <sheetData>
    <row r="1" spans="1:4">
      <c r="A1" s="110"/>
      <c r="B1" s="242" t="s">
        <v>76</v>
      </c>
      <c r="C1" s="242"/>
      <c r="D1" s="242"/>
    </row>
    <row r="2" spans="1:4" ht="40.5">
      <c r="A2" s="110"/>
      <c r="B2" s="111" t="s">
        <v>71</v>
      </c>
      <c r="C2" s="111" t="s">
        <v>72</v>
      </c>
      <c r="D2" s="112" t="s">
        <v>73</v>
      </c>
    </row>
    <row r="3" spans="1:4">
      <c r="A3" s="117" t="s">
        <v>77</v>
      </c>
      <c r="B3" s="113" t="s">
        <v>75</v>
      </c>
      <c r="C3" s="114">
        <v>0.5625</v>
      </c>
      <c r="D3" s="114">
        <f>C3-IF(B3="面接","0:20","0:30")</f>
        <v>0.54861111111111116</v>
      </c>
    </row>
    <row r="4" spans="1:4">
      <c r="A4" s="117" t="s">
        <v>78</v>
      </c>
      <c r="B4" s="115" t="s">
        <v>75</v>
      </c>
      <c r="C4" s="114">
        <v>0.5625</v>
      </c>
      <c r="D4" s="114">
        <f t="shared" ref="D4:D9" si="0">C4-IF(B4="面接","0:20","0:30")</f>
        <v>0.54861111111111116</v>
      </c>
    </row>
    <row r="5" spans="1:4">
      <c r="A5" s="117" t="s">
        <v>79</v>
      </c>
      <c r="B5" s="113" t="s">
        <v>75</v>
      </c>
      <c r="C5" s="114">
        <v>0.5625</v>
      </c>
      <c r="D5" s="114">
        <f t="shared" si="0"/>
        <v>0.54861111111111116</v>
      </c>
    </row>
    <row r="6" spans="1:4">
      <c r="A6" s="117" t="s">
        <v>80</v>
      </c>
      <c r="B6" s="113" t="s">
        <v>74</v>
      </c>
      <c r="C6" s="114">
        <v>0.4375</v>
      </c>
      <c r="D6" s="114">
        <f t="shared" si="0"/>
        <v>0.41666666666666669</v>
      </c>
    </row>
    <row r="7" spans="1:4">
      <c r="A7" s="117" t="s">
        <v>81</v>
      </c>
      <c r="B7" s="116" t="s">
        <v>75</v>
      </c>
      <c r="C7" s="114">
        <v>0.5625</v>
      </c>
      <c r="D7" s="114">
        <f t="shared" si="0"/>
        <v>0.54861111111111116</v>
      </c>
    </row>
    <row r="8" spans="1:4">
      <c r="A8" s="117" t="s">
        <v>82</v>
      </c>
      <c r="B8" s="113" t="s">
        <v>74</v>
      </c>
      <c r="C8" s="114">
        <v>0.4375</v>
      </c>
      <c r="D8" s="114">
        <f t="shared" si="0"/>
        <v>0.41666666666666669</v>
      </c>
    </row>
    <row r="9" spans="1:4">
      <c r="A9" s="117" t="s">
        <v>83</v>
      </c>
      <c r="B9" s="113" t="s">
        <v>74</v>
      </c>
      <c r="C9" s="114">
        <v>0.4375</v>
      </c>
      <c r="D9" s="114">
        <f t="shared" si="0"/>
        <v>0.41666666666666669</v>
      </c>
    </row>
  </sheetData>
  <mergeCells count="1">
    <mergeCell ref="B1:D1"/>
  </mergeCells>
  <phoneticPr fontId="1"/>
  <conditionalFormatting sqref="A4:B4">
    <cfRule type="expression" dxfId="25" priority="2">
      <formula>$H$7="■"</formula>
    </cfRule>
  </conditionalFormatting>
  <conditionalFormatting sqref="A6:B6">
    <cfRule type="expression" dxfId="24" priority="1">
      <formula>$H$7="■"</formula>
    </cfRule>
  </conditionalFormatting>
  <dataValidations count="1">
    <dataValidation type="list" allowBlank="1" showInputMessage="1" showErrorMessage="1" sqref="B3:B9" xr:uid="{46124498-5148-4C35-8C3A-867C35340635}">
      <formula1>"筆記,面接"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00"/>
  <sheetViews>
    <sheetView showGridLines="0" view="pageBreakPreview" zoomScale="130" zoomScaleNormal="100" zoomScaleSheetLayoutView="130" workbookViewId="0">
      <selection activeCell="D12" sqref="D12:L12"/>
    </sheetView>
  </sheetViews>
  <sheetFormatPr defaultRowHeight="15" customHeight="1"/>
  <cols>
    <col min="1" max="1" width="5.125" style="148" customWidth="1"/>
    <col min="2" max="2" width="4.625" style="148" customWidth="1"/>
    <col min="3" max="3" width="4.125" style="148" customWidth="1"/>
    <col min="4" max="4" width="3.375" style="148" customWidth="1"/>
    <col min="5" max="5" width="3.75" style="148" customWidth="1"/>
    <col min="6" max="6" width="2.625" style="148" customWidth="1"/>
    <col min="7" max="10" width="3.625" style="148" customWidth="1"/>
    <col min="11" max="11" width="5.125" style="148" customWidth="1"/>
    <col min="12" max="12" width="2.375" style="148" customWidth="1"/>
    <col min="13" max="14" width="3.625" style="148" customWidth="1"/>
    <col min="15" max="15" width="3.125" style="148" customWidth="1"/>
    <col min="16" max="16" width="3.625" style="148" customWidth="1"/>
    <col min="17" max="18" width="2.625" style="148" customWidth="1"/>
    <col min="19" max="20" width="3.625" style="148" customWidth="1"/>
    <col min="21" max="21" width="3.125" style="148" customWidth="1"/>
    <col min="22" max="22" width="1.75" style="148" customWidth="1"/>
    <col min="23" max="23" width="2.625" style="148" customWidth="1"/>
    <col min="24" max="24" width="4.625" style="148" customWidth="1"/>
    <col min="25" max="25" width="3.625" style="148" customWidth="1"/>
    <col min="26" max="26" width="5" style="148" customWidth="1"/>
    <col min="27" max="27" width="1.375" style="148" customWidth="1"/>
    <col min="28" max="28" width="3.625" style="148" hidden="1" customWidth="1"/>
    <col min="29" max="29" width="9" style="148" hidden="1" customWidth="1"/>
    <col min="30" max="30" width="10.875" style="148" hidden="1" customWidth="1"/>
    <col min="31" max="31" width="9" style="148" hidden="1" customWidth="1"/>
    <col min="32" max="16384" width="9" style="148"/>
  </cols>
  <sheetData>
    <row r="1" spans="1:31" ht="15" customHeight="1">
      <c r="A1" s="2">
        <v>2025</v>
      </c>
      <c r="B1" s="2" t="s">
        <v>46</v>
      </c>
      <c r="C1" s="146" t="s">
        <v>184</v>
      </c>
      <c r="D1" s="3" t="str">
        <f>"入学・"&amp;IF(C1="4月",A1,A1+1)&amp;"年度"&amp;IF(C1="4月","10月","4月")&amp;" 入学 北九州市立大学大学院 国際環境工学研究科（博士前期課程)入学願書"</f>
        <v>入学・2026年度4月 入学 北九州市立大学大学院 国際環境工学研究科（博士前期課程)入学願書</v>
      </c>
      <c r="E1" s="2"/>
      <c r="F1" s="2"/>
      <c r="G1" s="2"/>
      <c r="H1" s="2"/>
      <c r="I1" s="2"/>
      <c r="J1" s="2"/>
      <c r="K1" s="2"/>
      <c r="L1" s="2"/>
      <c r="M1" s="2"/>
      <c r="N1" s="2"/>
      <c r="O1" s="2"/>
      <c r="P1" s="2"/>
      <c r="Q1" s="2"/>
      <c r="R1" s="2"/>
      <c r="S1" s="2"/>
      <c r="T1" s="2"/>
      <c r="U1" s="2"/>
      <c r="V1" s="2"/>
      <c r="W1" s="2"/>
      <c r="X1" s="2"/>
      <c r="Y1" s="2"/>
      <c r="Z1" s="2"/>
      <c r="AA1" s="4"/>
      <c r="AE1" s="148">
        <v>1</v>
      </c>
    </row>
    <row r="2" spans="1:31" ht="18" customHeight="1">
      <c r="A2" s="373" t="str">
        <f>IF(C1="4月","April","October")&amp;" "&amp;A1&amp; " Enrollment or "&amp;IF(C1="4月","October","April")&amp;" "&amp;IF(C1="4月",A1,A1+1)&amp;" Enrollment : Graduate School of Environmental Engineering, "</f>
        <v xml:space="preserve">October 2025 Enrollment or April 2026 Enrollment : Graduate School of Environmental Engineering, </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C2" s="149"/>
      <c r="AE2" s="148">
        <v>2</v>
      </c>
    </row>
    <row r="3" spans="1:31" ht="18" customHeight="1" thickBot="1">
      <c r="A3" s="374" t="s">
        <v>171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C3" s="149"/>
      <c r="AE3" s="148">
        <v>3</v>
      </c>
    </row>
    <row r="4" spans="1:31" ht="18" customHeight="1">
      <c r="A4" s="402" t="s">
        <v>14</v>
      </c>
      <c r="B4" s="403"/>
      <c r="C4" s="404"/>
      <c r="D4" s="399" t="s">
        <v>112</v>
      </c>
      <c r="E4" s="400"/>
      <c r="F4" s="400"/>
      <c r="G4" s="400"/>
      <c r="H4" s="400"/>
      <c r="I4" s="400"/>
      <c r="J4" s="400"/>
      <c r="K4" s="400"/>
      <c r="L4" s="400"/>
      <c r="M4" s="400"/>
      <c r="N4" s="400"/>
      <c r="O4" s="400"/>
      <c r="P4" s="400"/>
      <c r="Q4" s="401"/>
      <c r="R4" s="395" t="s">
        <v>29</v>
      </c>
      <c r="S4" s="396"/>
      <c r="T4" s="396"/>
      <c r="U4" s="397"/>
      <c r="V4" s="391" t="s">
        <v>11</v>
      </c>
      <c r="W4" s="391"/>
      <c r="X4" s="391"/>
      <c r="Y4" s="391"/>
      <c r="Z4" s="391"/>
      <c r="AA4" s="392"/>
      <c r="AE4" s="148">
        <v>4</v>
      </c>
    </row>
    <row r="5" spans="1:31" ht="18" customHeight="1" thickBot="1">
      <c r="A5" s="410" t="s">
        <v>13</v>
      </c>
      <c r="B5" s="411"/>
      <c r="C5" s="412"/>
      <c r="D5" s="416" t="s">
        <v>31</v>
      </c>
      <c r="E5" s="417"/>
      <c r="F5" s="417"/>
      <c r="G5" s="417"/>
      <c r="H5" s="417"/>
      <c r="I5" s="417"/>
      <c r="J5" s="417"/>
      <c r="K5" s="417"/>
      <c r="L5" s="417"/>
      <c r="M5" s="417"/>
      <c r="N5" s="417"/>
      <c r="O5" s="417"/>
      <c r="P5" s="417"/>
      <c r="Q5" s="418"/>
      <c r="R5" s="315" t="s">
        <v>12</v>
      </c>
      <c r="S5" s="316"/>
      <c r="T5" s="316"/>
      <c r="U5" s="317"/>
      <c r="V5" s="393"/>
      <c r="W5" s="393"/>
      <c r="X5" s="393"/>
      <c r="Y5" s="393"/>
      <c r="Z5" s="393"/>
      <c r="AA5" s="394"/>
      <c r="AE5" s="148">
        <v>5</v>
      </c>
    </row>
    <row r="6" spans="1:31" s="150" customFormat="1" ht="15" customHeight="1">
      <c r="A6" s="433" t="s">
        <v>169</v>
      </c>
      <c r="B6" s="431"/>
      <c r="C6" s="434"/>
      <c r="D6" s="214"/>
      <c r="E6" s="226"/>
      <c r="F6" s="226"/>
      <c r="G6" s="227" t="b">
        <v>0</v>
      </c>
      <c r="H6" s="468" t="s">
        <v>187</v>
      </c>
      <c r="I6" s="468"/>
      <c r="J6" s="468"/>
      <c r="K6" s="468"/>
      <c r="L6" s="226"/>
      <c r="M6" s="223"/>
      <c r="N6" s="216"/>
      <c r="O6" s="216"/>
      <c r="P6" s="228" t="b">
        <v>0</v>
      </c>
      <c r="Q6" s="336" t="s">
        <v>188</v>
      </c>
      <c r="R6" s="336"/>
      <c r="S6" s="336"/>
      <c r="T6" s="336"/>
      <c r="U6" s="336"/>
      <c r="V6" s="336"/>
      <c r="W6" s="336"/>
      <c r="X6" s="431" t="s">
        <v>163</v>
      </c>
      <c r="Y6" s="431"/>
      <c r="Z6" s="431"/>
      <c r="AA6" s="231"/>
      <c r="AE6" s="150">
        <v>6</v>
      </c>
    </row>
    <row r="7" spans="1:31" ht="15" customHeight="1">
      <c r="A7" s="410" t="s">
        <v>0</v>
      </c>
      <c r="B7" s="411"/>
      <c r="C7" s="412"/>
      <c r="D7" s="218"/>
      <c r="E7" s="229"/>
      <c r="F7" s="229"/>
      <c r="G7" s="219"/>
      <c r="H7" s="469"/>
      <c r="I7" s="469"/>
      <c r="J7" s="469"/>
      <c r="K7" s="469"/>
      <c r="L7" s="229"/>
      <c r="M7" s="224"/>
      <c r="N7" s="225"/>
      <c r="O7" s="225"/>
      <c r="P7" s="230"/>
      <c r="Q7" s="470"/>
      <c r="R7" s="470"/>
      <c r="S7" s="470"/>
      <c r="T7" s="470"/>
      <c r="U7" s="470"/>
      <c r="V7" s="470"/>
      <c r="W7" s="470"/>
      <c r="X7" s="243" t="s">
        <v>165</v>
      </c>
      <c r="Y7" s="243"/>
      <c r="Z7" s="243"/>
      <c r="AA7" s="240"/>
      <c r="AE7" s="148">
        <v>7</v>
      </c>
    </row>
    <row r="8" spans="1:31" s="150" customFormat="1" ht="15" customHeight="1">
      <c r="A8" s="433" t="s">
        <v>61</v>
      </c>
      <c r="B8" s="431"/>
      <c r="C8" s="434"/>
      <c r="D8" s="214"/>
      <c r="E8" s="215" t="b">
        <v>0</v>
      </c>
      <c r="F8" s="478" t="s">
        <v>161</v>
      </c>
      <c r="G8" s="478"/>
      <c r="H8" s="478"/>
      <c r="I8" s="478"/>
      <c r="J8" s="478"/>
      <c r="K8" s="478"/>
      <c r="L8" s="478"/>
      <c r="M8" s="478"/>
      <c r="N8" s="478"/>
      <c r="O8" s="216"/>
      <c r="P8" s="217" t="b">
        <v>0</v>
      </c>
      <c r="Q8" s="479" t="s">
        <v>162</v>
      </c>
      <c r="R8" s="479"/>
      <c r="S8" s="479"/>
      <c r="T8" s="479"/>
      <c r="U8" s="479"/>
      <c r="V8" s="479"/>
      <c r="W8" s="479"/>
      <c r="X8" s="431" t="s">
        <v>163</v>
      </c>
      <c r="Y8" s="431"/>
      <c r="Z8" s="431"/>
      <c r="AA8" s="432"/>
      <c r="AD8" s="180">
        <v>8</v>
      </c>
    </row>
    <row r="9" spans="1:31" ht="15" customHeight="1">
      <c r="A9" s="410" t="s">
        <v>64</v>
      </c>
      <c r="B9" s="411"/>
      <c r="C9" s="412"/>
      <c r="D9" s="218"/>
      <c r="E9" s="219"/>
      <c r="F9" s="424" t="s">
        <v>62</v>
      </c>
      <c r="G9" s="424"/>
      <c r="H9" s="424"/>
      <c r="I9" s="424"/>
      <c r="J9" s="424"/>
      <c r="K9" s="424"/>
      <c r="L9" s="424"/>
      <c r="M9" s="424"/>
      <c r="N9" s="424"/>
      <c r="O9" s="424"/>
      <c r="P9" s="220"/>
      <c r="Q9" s="424" t="s">
        <v>164</v>
      </c>
      <c r="R9" s="424"/>
      <c r="S9" s="424"/>
      <c r="T9" s="424"/>
      <c r="U9" s="424"/>
      <c r="V9" s="424"/>
      <c r="W9" s="424"/>
      <c r="X9" s="243" t="s">
        <v>165</v>
      </c>
      <c r="Y9" s="243"/>
      <c r="Z9" s="243"/>
      <c r="AA9" s="244"/>
      <c r="AD9" s="180">
        <v>9</v>
      </c>
    </row>
    <row r="10" spans="1:31" ht="15" customHeight="1">
      <c r="A10" s="413" t="s">
        <v>60</v>
      </c>
      <c r="B10" s="414"/>
      <c r="C10" s="415"/>
      <c r="D10" s="386"/>
      <c r="E10" s="387"/>
      <c r="F10" s="387"/>
      <c r="G10" s="387"/>
      <c r="H10" s="387"/>
      <c r="I10" s="387"/>
      <c r="J10" s="387"/>
      <c r="K10" s="387"/>
      <c r="L10" s="388"/>
      <c r="M10" s="389"/>
      <c r="N10" s="387"/>
      <c r="O10" s="387"/>
      <c r="P10" s="387"/>
      <c r="Q10" s="387"/>
      <c r="R10" s="387"/>
      <c r="S10" s="387"/>
      <c r="T10" s="387"/>
      <c r="U10" s="390"/>
      <c r="V10" s="405" t="s">
        <v>116</v>
      </c>
      <c r="W10" s="406"/>
      <c r="X10" s="406"/>
      <c r="Y10" s="406"/>
      <c r="Z10" s="406"/>
      <c r="AA10" s="407"/>
      <c r="AE10" s="148">
        <v>8</v>
      </c>
    </row>
    <row r="11" spans="1:31" ht="12" customHeight="1">
      <c r="A11" s="480" t="s">
        <v>52</v>
      </c>
      <c r="B11" s="481"/>
      <c r="C11" s="482"/>
      <c r="D11" s="375" t="s">
        <v>17</v>
      </c>
      <c r="E11" s="376"/>
      <c r="F11" s="376"/>
      <c r="G11" s="376"/>
      <c r="H11" s="376"/>
      <c r="I11" s="376"/>
      <c r="J11" s="376"/>
      <c r="K11" s="376"/>
      <c r="L11" s="377"/>
      <c r="M11" s="378" t="s">
        <v>59</v>
      </c>
      <c r="N11" s="376"/>
      <c r="O11" s="376"/>
      <c r="P11" s="376"/>
      <c r="Q11" s="376"/>
      <c r="R11" s="376"/>
      <c r="S11" s="376"/>
      <c r="T11" s="376"/>
      <c r="U11" s="379"/>
      <c r="V11" s="475" t="s">
        <v>19</v>
      </c>
      <c r="W11" s="476"/>
      <c r="X11" s="476"/>
      <c r="Y11" s="476"/>
      <c r="Z11" s="476"/>
      <c r="AA11" s="477"/>
      <c r="AE11" s="148">
        <v>9</v>
      </c>
    </row>
    <row r="12" spans="1:31" ht="30" customHeight="1">
      <c r="A12" s="483"/>
      <c r="B12" s="476"/>
      <c r="C12" s="484"/>
      <c r="D12" s="425"/>
      <c r="E12" s="426"/>
      <c r="F12" s="426"/>
      <c r="G12" s="426"/>
      <c r="H12" s="426"/>
      <c r="I12" s="426"/>
      <c r="J12" s="426"/>
      <c r="K12" s="426"/>
      <c r="L12" s="427"/>
      <c r="M12" s="428"/>
      <c r="N12" s="429"/>
      <c r="O12" s="429"/>
      <c r="P12" s="429"/>
      <c r="Q12" s="429"/>
      <c r="R12" s="429"/>
      <c r="S12" s="429"/>
      <c r="T12" s="429"/>
      <c r="U12" s="430"/>
      <c r="V12" s="408" t="b">
        <v>0</v>
      </c>
      <c r="W12" s="409"/>
      <c r="X12" s="132" t="s">
        <v>15</v>
      </c>
      <c r="Y12" s="121" t="b">
        <v>0</v>
      </c>
      <c r="Z12" s="419" t="s">
        <v>16</v>
      </c>
      <c r="AA12" s="420"/>
      <c r="AE12" s="148">
        <v>10</v>
      </c>
    </row>
    <row r="13" spans="1:31" ht="8.1" customHeight="1">
      <c r="A13" s="485"/>
      <c r="B13" s="486"/>
      <c r="C13" s="487"/>
      <c r="D13" s="380"/>
      <c r="E13" s="381"/>
      <c r="F13" s="381"/>
      <c r="G13" s="381"/>
      <c r="H13" s="381"/>
      <c r="I13" s="381"/>
      <c r="J13" s="381"/>
      <c r="K13" s="381"/>
      <c r="L13" s="381"/>
      <c r="M13" s="381"/>
      <c r="N13" s="381"/>
      <c r="O13" s="381"/>
      <c r="P13" s="381"/>
      <c r="Q13" s="381"/>
      <c r="R13" s="381"/>
      <c r="S13" s="381"/>
      <c r="T13" s="381"/>
      <c r="U13" s="382"/>
      <c r="V13" s="151"/>
      <c r="W13" s="398"/>
      <c r="X13" s="398"/>
      <c r="Y13" s="398"/>
      <c r="Z13" s="398"/>
      <c r="AA13" s="152"/>
      <c r="AE13" s="148">
        <v>11</v>
      </c>
    </row>
    <row r="14" spans="1:31" ht="38.1" customHeight="1">
      <c r="A14" s="488"/>
      <c r="B14" s="489"/>
      <c r="C14" s="490"/>
      <c r="D14" s="383"/>
      <c r="E14" s="384"/>
      <c r="F14" s="384"/>
      <c r="G14" s="384"/>
      <c r="H14" s="384"/>
      <c r="I14" s="384"/>
      <c r="J14" s="384"/>
      <c r="K14" s="384"/>
      <c r="L14" s="384"/>
      <c r="M14" s="384"/>
      <c r="N14" s="384"/>
      <c r="O14" s="384"/>
      <c r="P14" s="384"/>
      <c r="Q14" s="384"/>
      <c r="R14" s="384"/>
      <c r="S14" s="384"/>
      <c r="T14" s="384"/>
      <c r="U14" s="385"/>
      <c r="V14" s="421" t="s">
        <v>98</v>
      </c>
      <c r="W14" s="422"/>
      <c r="X14" s="422"/>
      <c r="Y14" s="422"/>
      <c r="Z14" s="422"/>
      <c r="AA14" s="423"/>
      <c r="AE14" s="148">
        <v>12</v>
      </c>
    </row>
    <row r="15" spans="1:31" ht="15" customHeight="1">
      <c r="A15" s="510" t="s">
        <v>149</v>
      </c>
      <c r="B15" s="337"/>
      <c r="C15" s="337"/>
      <c r="D15" s="278"/>
      <c r="E15" s="278"/>
      <c r="F15" s="278"/>
      <c r="G15" s="278"/>
      <c r="H15" s="278"/>
      <c r="I15" s="278"/>
      <c r="J15" s="278"/>
      <c r="K15" s="278"/>
      <c r="L15" s="278"/>
      <c r="M15" s="511" t="s">
        <v>18</v>
      </c>
      <c r="N15" s="512"/>
      <c r="O15" s="512"/>
      <c r="P15" s="512"/>
      <c r="Q15" s="512"/>
      <c r="R15" s="512"/>
      <c r="S15" s="512"/>
      <c r="T15" s="512"/>
      <c r="U15" s="513"/>
      <c r="V15" s="157"/>
      <c r="W15" s="158"/>
      <c r="X15" s="158"/>
      <c r="Y15" s="158"/>
      <c r="Z15" s="158"/>
      <c r="AA15" s="159"/>
      <c r="AE15" s="148">
        <v>13</v>
      </c>
    </row>
    <row r="16" spans="1:31" ht="30" customHeight="1">
      <c r="A16" s="514"/>
      <c r="B16" s="515"/>
      <c r="C16" s="271" t="s">
        <v>113</v>
      </c>
      <c r="D16" s="272"/>
      <c r="E16" s="273"/>
      <c r="F16" s="273"/>
      <c r="G16" s="271" t="s">
        <v>114</v>
      </c>
      <c r="H16" s="272"/>
      <c r="I16" s="509"/>
      <c r="J16" s="509"/>
      <c r="K16" s="271" t="s">
        <v>115</v>
      </c>
      <c r="L16" s="508"/>
      <c r="M16" s="494"/>
      <c r="N16" s="495"/>
      <c r="O16" s="495"/>
      <c r="P16" s="495"/>
      <c r="Q16" s="495"/>
      <c r="R16" s="495"/>
      <c r="S16" s="495"/>
      <c r="T16" s="495"/>
      <c r="U16" s="496"/>
      <c r="V16" s="157"/>
      <c r="W16" s="158"/>
      <c r="X16" s="158"/>
      <c r="Y16" s="158"/>
      <c r="Z16" s="158"/>
      <c r="AA16" s="159"/>
      <c r="AC16" s="148" t="s">
        <v>6</v>
      </c>
      <c r="AD16" s="148" t="str">
        <f>TEXT(A16&amp;"/"&amp;E16&amp;"/"&amp;I16,"yyyy/mm/dd")</f>
        <v>//</v>
      </c>
      <c r="AE16" s="148">
        <v>14</v>
      </c>
    </row>
    <row r="17" spans="1:37" ht="19.5" customHeight="1">
      <c r="A17" s="319" t="str">
        <f>IF(AND($D$6=TRUE,$C$1="4月"),"入学時年齢 Age（"&amp;$A$1&amp;"年4月1日現在 / As of April 1,"&amp;$A$1&amp;")",IF(AND($D$6=TRUE,$C$1="10月"),"入学時年齢 Age（"&amp;$A$1+1&amp;"年4月1日現在 / As of April 1,"&amp;$A$1+1&amp;")",IF(OR(AND($X$6=TRUE,$C$1="4月"),AND($X$6=TRUE,$C$1="10月")),"入学時年齢 Age（"&amp;$A$1&amp;"年10月1日現在 / As of October 1,"&amp;$A$1&amp;")","入学時年齢 Age（As of the date of Enrollment)")))</f>
        <v>入学時年齢 Age（As of the date of Enrollment)</v>
      </c>
      <c r="B17" s="320"/>
      <c r="C17" s="320"/>
      <c r="D17" s="320"/>
      <c r="E17" s="320"/>
      <c r="F17" s="320"/>
      <c r="G17" s="320"/>
      <c r="H17" s="320"/>
      <c r="I17" s="320"/>
      <c r="J17" s="320"/>
      <c r="K17" s="160" t="str">
        <f>IFERROR(IF(I16="","",DATEDIF($AD$16,$AD$17,"Y")),"")</f>
        <v/>
      </c>
      <c r="L17" s="153" t="s">
        <v>69</v>
      </c>
      <c r="M17" s="497"/>
      <c r="N17" s="498"/>
      <c r="O17" s="498"/>
      <c r="P17" s="498"/>
      <c r="Q17" s="498"/>
      <c r="R17" s="498"/>
      <c r="S17" s="498"/>
      <c r="T17" s="498"/>
      <c r="U17" s="499"/>
      <c r="V17" s="157"/>
      <c r="W17" s="158"/>
      <c r="X17" s="158"/>
      <c r="Y17" s="158"/>
      <c r="Z17" s="158"/>
      <c r="AA17" s="159"/>
      <c r="AC17" s="148" t="s">
        <v>7</v>
      </c>
      <c r="AD17" s="148" t="str">
        <f>IF(AND($D$6=TRUE,$C$1="4月"),TEXT($A$1&amp;"/"&amp;4/1,"yyyy/mm/dd"),IF(AND($D$6=TRUE,$C$1="10月"),TEXT($A$1+1&amp;"/"&amp;4/1,"yyyy/mm/dd"),IF(OR(AND($X$6=TRUE,$C$1="4月"),AND($X$6=TRUE,$C$1="10月")),TEXT($A$1&amp;"/"&amp;10/1,"yyyy/mm/dd"),"")))</f>
        <v/>
      </c>
      <c r="AE17" s="148">
        <v>15</v>
      </c>
    </row>
    <row r="18" spans="1:37" ht="50.1" customHeight="1">
      <c r="A18" s="491" t="s">
        <v>178</v>
      </c>
      <c r="B18" s="492"/>
      <c r="C18" s="492"/>
      <c r="D18" s="492"/>
      <c r="E18" s="492"/>
      <c r="F18" s="492"/>
      <c r="G18" s="492"/>
      <c r="H18" s="492"/>
      <c r="I18" s="492"/>
      <c r="J18" s="492"/>
      <c r="K18" s="492"/>
      <c r="L18" s="492"/>
      <c r="M18" s="492"/>
      <c r="N18" s="492"/>
      <c r="O18" s="492"/>
      <c r="P18" s="492"/>
      <c r="Q18" s="492"/>
      <c r="R18" s="492"/>
      <c r="S18" s="492"/>
      <c r="T18" s="492"/>
      <c r="U18" s="493"/>
      <c r="V18" s="157"/>
      <c r="W18" s="158"/>
      <c r="X18" s="158"/>
      <c r="Y18" s="158"/>
      <c r="Z18" s="158"/>
      <c r="AA18" s="159"/>
      <c r="AE18" s="148">
        <v>16</v>
      </c>
    </row>
    <row r="19" spans="1:37" ht="18" customHeight="1">
      <c r="A19" s="277" t="s">
        <v>147</v>
      </c>
      <c r="B19" s="278"/>
      <c r="C19" s="278"/>
      <c r="D19" s="278"/>
      <c r="E19" s="279"/>
      <c r="F19" s="280"/>
      <c r="G19" s="280"/>
      <c r="H19" s="280"/>
      <c r="I19" s="280"/>
      <c r="J19" s="280"/>
      <c r="K19" s="280"/>
      <c r="L19" s="280"/>
      <c r="M19" s="280"/>
      <c r="N19" s="280"/>
      <c r="O19" s="280"/>
      <c r="P19" s="280"/>
      <c r="Q19" s="280"/>
      <c r="R19" s="280"/>
      <c r="S19" s="280"/>
      <c r="T19" s="280"/>
      <c r="U19" s="281"/>
      <c r="V19" s="157"/>
      <c r="W19" s="158"/>
      <c r="X19" s="158"/>
      <c r="Y19" s="158"/>
      <c r="Z19" s="158"/>
      <c r="AA19" s="159"/>
      <c r="AE19" s="148">
        <v>17</v>
      </c>
    </row>
    <row r="20" spans="1:37" ht="33.75" customHeight="1">
      <c r="A20" s="300" t="s">
        <v>117</v>
      </c>
      <c r="B20" s="301"/>
      <c r="C20" s="301"/>
      <c r="D20" s="301"/>
      <c r="E20" s="302"/>
      <c r="F20" s="274"/>
      <c r="G20" s="275"/>
      <c r="H20" s="275"/>
      <c r="I20" s="275"/>
      <c r="J20" s="275"/>
      <c r="K20" s="275"/>
      <c r="L20" s="275"/>
      <c r="M20" s="275"/>
      <c r="N20" s="275"/>
      <c r="O20" s="275"/>
      <c r="P20" s="275"/>
      <c r="Q20" s="275"/>
      <c r="R20" s="275"/>
      <c r="S20" s="275"/>
      <c r="T20" s="275"/>
      <c r="U20" s="275"/>
      <c r="V20" s="275"/>
      <c r="W20" s="275"/>
      <c r="X20" s="275"/>
      <c r="Y20" s="275"/>
      <c r="Z20" s="275"/>
      <c r="AA20" s="276"/>
      <c r="AE20" s="148">
        <v>18</v>
      </c>
    </row>
    <row r="21" spans="1:37" ht="18.75" customHeight="1">
      <c r="A21" s="321" t="s">
        <v>148</v>
      </c>
      <c r="B21" s="322"/>
      <c r="C21" s="322"/>
      <c r="D21" s="322"/>
      <c r="E21" s="323"/>
      <c r="F21" s="318"/>
      <c r="G21" s="318"/>
      <c r="H21" s="318"/>
      <c r="I21" s="318"/>
      <c r="J21" s="318"/>
      <c r="K21" s="318"/>
      <c r="L21" s="318"/>
      <c r="M21" s="318"/>
      <c r="N21" s="471" t="s">
        <v>177</v>
      </c>
      <c r="O21" s="472"/>
      <c r="P21" s="472"/>
      <c r="Q21" s="472"/>
      <c r="R21" s="472"/>
      <c r="S21" s="473"/>
      <c r="T21" s="202"/>
      <c r="U21" s="202"/>
      <c r="V21" s="202"/>
      <c r="W21" s="202"/>
      <c r="X21" s="202"/>
      <c r="Y21" s="202"/>
      <c r="Z21" s="202"/>
      <c r="AA21" s="203"/>
      <c r="AE21" s="148">
        <v>19</v>
      </c>
    </row>
    <row r="22" spans="1:37" ht="18.75" customHeight="1">
      <c r="A22" s="296" t="s">
        <v>119</v>
      </c>
      <c r="B22" s="297"/>
      <c r="C22" s="297"/>
      <c r="D22" s="297"/>
      <c r="E22" s="298"/>
      <c r="F22" s="299"/>
      <c r="G22" s="299"/>
      <c r="H22" s="299"/>
      <c r="I22" s="299"/>
      <c r="J22" s="299"/>
      <c r="K22" s="299"/>
      <c r="L22" s="299"/>
      <c r="M22" s="299"/>
      <c r="N22" s="8" t="s">
        <v>1</v>
      </c>
      <c r="O22" s="500"/>
      <c r="P22" s="500"/>
      <c r="Q22" s="500"/>
      <c r="R22" s="500"/>
      <c r="S22" s="500"/>
      <c r="T22" s="500"/>
      <c r="U22" s="500"/>
      <c r="V22" s="500"/>
      <c r="W22" s="500"/>
      <c r="X22" s="500"/>
      <c r="Y22" s="500"/>
      <c r="Z22" s="500"/>
      <c r="AA22" s="501"/>
      <c r="AE22" s="148">
        <v>20</v>
      </c>
    </row>
    <row r="23" spans="1:37" ht="21.95" customHeight="1">
      <c r="A23" s="330" t="s">
        <v>120</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2"/>
      <c r="AE23" s="148">
        <v>21</v>
      </c>
    </row>
    <row r="24" spans="1:37" ht="18" customHeight="1">
      <c r="A24" s="277" t="s">
        <v>147</v>
      </c>
      <c r="B24" s="328"/>
      <c r="C24" s="328"/>
      <c r="D24" s="328"/>
      <c r="E24" s="329"/>
      <c r="F24" s="280"/>
      <c r="G24" s="280"/>
      <c r="H24" s="280"/>
      <c r="I24" s="280"/>
      <c r="J24" s="280"/>
      <c r="K24" s="280"/>
      <c r="L24" s="280"/>
      <c r="M24" s="280"/>
      <c r="N24" s="280"/>
      <c r="O24" s="280"/>
      <c r="P24" s="280"/>
      <c r="Q24" s="280"/>
      <c r="R24" s="280"/>
      <c r="S24" s="280"/>
      <c r="T24" s="280"/>
      <c r="U24" s="280"/>
      <c r="V24" s="280"/>
      <c r="W24" s="280"/>
      <c r="X24" s="280"/>
      <c r="Y24" s="280"/>
      <c r="Z24" s="280"/>
      <c r="AA24" s="292"/>
      <c r="AE24" s="148">
        <v>22</v>
      </c>
    </row>
    <row r="25" spans="1:37" ht="30" customHeight="1">
      <c r="A25" s="300" t="s">
        <v>117</v>
      </c>
      <c r="B25" s="301"/>
      <c r="C25" s="301"/>
      <c r="D25" s="301"/>
      <c r="E25" s="302"/>
      <c r="F25" s="293"/>
      <c r="G25" s="294"/>
      <c r="H25" s="294"/>
      <c r="I25" s="294"/>
      <c r="J25" s="294"/>
      <c r="K25" s="294"/>
      <c r="L25" s="294"/>
      <c r="M25" s="294"/>
      <c r="N25" s="294"/>
      <c r="O25" s="294"/>
      <c r="P25" s="294"/>
      <c r="Q25" s="294"/>
      <c r="R25" s="294"/>
      <c r="S25" s="294"/>
      <c r="T25" s="294"/>
      <c r="U25" s="294"/>
      <c r="V25" s="294"/>
      <c r="W25" s="294"/>
      <c r="X25" s="294"/>
      <c r="Y25" s="294"/>
      <c r="Z25" s="294"/>
      <c r="AA25" s="295"/>
      <c r="AE25" s="148">
        <v>23</v>
      </c>
      <c r="AJ25" s="154"/>
      <c r="AK25" s="154"/>
    </row>
    <row r="26" spans="1:37" ht="18.75" customHeight="1">
      <c r="A26" s="327" t="s">
        <v>118</v>
      </c>
      <c r="B26" s="322"/>
      <c r="C26" s="322"/>
      <c r="D26" s="322"/>
      <c r="E26" s="323"/>
      <c r="F26" s="318"/>
      <c r="G26" s="318"/>
      <c r="H26" s="318"/>
      <c r="I26" s="318"/>
      <c r="J26" s="318"/>
      <c r="K26" s="318"/>
      <c r="L26" s="318"/>
      <c r="M26" s="318"/>
      <c r="N26" s="318"/>
      <c r="O26" s="318"/>
      <c r="P26" s="318"/>
      <c r="Q26" s="318"/>
      <c r="R26" s="318"/>
      <c r="S26" s="318"/>
      <c r="T26" s="318"/>
      <c r="U26" s="318"/>
      <c r="V26" s="318"/>
      <c r="W26" s="318"/>
      <c r="X26" s="318"/>
      <c r="Y26" s="318"/>
      <c r="Z26" s="318"/>
      <c r="AA26" s="349"/>
      <c r="AE26" s="148">
        <v>24</v>
      </c>
    </row>
    <row r="27" spans="1:37" ht="30" customHeight="1" thickBot="1">
      <c r="A27" s="286" t="s">
        <v>36</v>
      </c>
      <c r="B27" s="287"/>
      <c r="C27" s="287"/>
      <c r="D27" s="287"/>
      <c r="E27" s="288"/>
      <c r="F27" s="289"/>
      <c r="G27" s="290"/>
      <c r="H27" s="290"/>
      <c r="I27" s="290"/>
      <c r="J27" s="290"/>
      <c r="K27" s="290"/>
      <c r="L27" s="290"/>
      <c r="M27" s="290"/>
      <c r="N27" s="290"/>
      <c r="O27" s="290"/>
      <c r="P27" s="291"/>
      <c r="Q27" s="357" t="s">
        <v>121</v>
      </c>
      <c r="R27" s="358"/>
      <c r="S27" s="358"/>
      <c r="T27" s="358"/>
      <c r="U27" s="359"/>
      <c r="V27" s="360"/>
      <c r="W27" s="360"/>
      <c r="X27" s="360"/>
      <c r="Y27" s="360"/>
      <c r="Z27" s="360"/>
      <c r="AA27" s="361"/>
      <c r="AE27" s="148">
        <v>25</v>
      </c>
    </row>
    <row r="28" spans="1:37" ht="15" customHeight="1">
      <c r="A28" s="282" t="s">
        <v>189</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E28" s="148">
        <v>26</v>
      </c>
    </row>
    <row r="29" spans="1:37" ht="15" customHeight="1">
      <c r="A29" s="9" t="s">
        <v>190</v>
      </c>
      <c r="B29" s="10"/>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E29" s="148">
        <v>27</v>
      </c>
    </row>
    <row r="30" spans="1:37" ht="21" customHeight="1" thickBot="1">
      <c r="A30" s="12" t="s">
        <v>191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E30" s="148">
        <v>28</v>
      </c>
    </row>
    <row r="31" spans="1:37" ht="23.1" customHeight="1">
      <c r="A31" s="122" t="b">
        <v>0</v>
      </c>
      <c r="B31" s="283" t="s">
        <v>56</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5"/>
      <c r="AE31" s="148">
        <v>29</v>
      </c>
    </row>
    <row r="32" spans="1:37" ht="18" customHeight="1">
      <c r="A32" s="14"/>
      <c r="B32" s="123" t="b">
        <v>0</v>
      </c>
      <c r="C32" s="345" t="s">
        <v>150</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346"/>
      <c r="AE32" s="148">
        <v>30</v>
      </c>
    </row>
    <row r="33" spans="1:33" ht="18" customHeight="1">
      <c r="A33" s="15"/>
      <c r="B33" s="124" t="b">
        <v>0</v>
      </c>
      <c r="C33" s="347" t="s">
        <v>53</v>
      </c>
      <c r="D33" s="348"/>
      <c r="E33" s="348"/>
      <c r="F33" s="348"/>
      <c r="G33" s="348"/>
      <c r="H33" s="348"/>
      <c r="I33" s="348"/>
      <c r="J33" s="348"/>
      <c r="K33" s="348"/>
      <c r="L33" s="348"/>
      <c r="M33" s="348"/>
      <c r="N33" s="348"/>
      <c r="O33" s="348"/>
      <c r="P33" s="348"/>
      <c r="Q33" s="348"/>
      <c r="R33" s="348"/>
      <c r="S33" s="348"/>
      <c r="T33" s="341"/>
      <c r="U33" s="341"/>
      <c r="V33" s="341"/>
      <c r="W33" s="341"/>
      <c r="X33" s="341"/>
      <c r="Y33" s="341"/>
      <c r="Z33" s="341"/>
      <c r="AA33" s="342"/>
      <c r="AE33" s="148">
        <v>31</v>
      </c>
      <c r="AG33" s="148" t="s">
        <v>45</v>
      </c>
    </row>
    <row r="34" spans="1:33" ht="18" customHeight="1">
      <c r="A34" s="16"/>
      <c r="B34" s="125" t="b">
        <v>0</v>
      </c>
      <c r="C34" s="333" t="s">
        <v>41</v>
      </c>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5"/>
    </row>
    <row r="35" spans="1:33" ht="23.1" customHeight="1">
      <c r="A35" s="126" t="b">
        <v>0</v>
      </c>
      <c r="B35" s="306" t="s">
        <v>55</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8"/>
      <c r="AG35" s="155" t="s">
        <v>45</v>
      </c>
    </row>
    <row r="36" spans="1:33" ht="18" customHeight="1">
      <c r="A36" s="156"/>
      <c r="B36" s="123" t="b">
        <v>0</v>
      </c>
      <c r="C36" s="336" t="s">
        <v>151</v>
      </c>
      <c r="D36" s="337"/>
      <c r="E36" s="337"/>
      <c r="F36" s="337"/>
      <c r="G36" s="337"/>
      <c r="H36" s="337"/>
      <c r="I36" s="337"/>
      <c r="J36" s="337"/>
      <c r="K36" s="337"/>
      <c r="L36" s="337"/>
      <c r="M36" s="337"/>
      <c r="N36" s="337"/>
      <c r="O36" s="337"/>
      <c r="P36" s="337"/>
      <c r="Q36" s="337"/>
      <c r="R36" s="337"/>
      <c r="S36" s="337"/>
      <c r="T36" s="343"/>
      <c r="U36" s="343"/>
      <c r="V36" s="343"/>
      <c r="W36" s="343"/>
      <c r="X36" s="343"/>
      <c r="Y36" s="343"/>
      <c r="Z36" s="343"/>
      <c r="AA36" s="344"/>
    </row>
    <row r="37" spans="1:33" ht="18" customHeight="1">
      <c r="A37" s="17"/>
      <c r="B37" s="124" t="b">
        <v>0</v>
      </c>
      <c r="C37" s="338" t="s">
        <v>42</v>
      </c>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40"/>
    </row>
    <row r="38" spans="1:33" ht="13.5" hidden="1">
      <c r="A38" s="18"/>
      <c r="B38" s="20"/>
      <c r="C38" s="119" t="s">
        <v>84</v>
      </c>
      <c r="D38" s="19"/>
      <c r="E38" s="19"/>
      <c r="F38" s="19"/>
      <c r="G38" s="5"/>
      <c r="H38" s="5"/>
      <c r="I38" s="325"/>
      <c r="J38" s="119" t="s">
        <v>85</v>
      </c>
      <c r="K38" s="19"/>
      <c r="L38" s="19"/>
      <c r="M38" s="19"/>
      <c r="N38" s="5"/>
      <c r="O38" s="5"/>
      <c r="P38" s="325"/>
      <c r="Q38" s="119" t="s">
        <v>86</v>
      </c>
      <c r="R38" s="19"/>
      <c r="S38" s="19"/>
      <c r="T38" s="5"/>
      <c r="U38" s="325"/>
      <c r="V38" s="119" t="s">
        <v>101</v>
      </c>
      <c r="W38" s="19"/>
      <c r="X38" s="19"/>
      <c r="Y38" s="19"/>
      <c r="Z38" s="19"/>
      <c r="AA38" s="22"/>
    </row>
    <row r="39" spans="1:33" ht="15.75" hidden="1">
      <c r="A39" s="18"/>
      <c r="B39" s="20"/>
      <c r="C39" s="118" t="s">
        <v>99</v>
      </c>
      <c r="D39" s="19"/>
      <c r="E39" s="19"/>
      <c r="F39" s="19"/>
      <c r="G39" s="5"/>
      <c r="H39" s="5"/>
      <c r="I39" s="326"/>
      <c r="J39" s="324" t="s">
        <v>87</v>
      </c>
      <c r="K39" s="324"/>
      <c r="L39" s="324"/>
      <c r="M39" s="324"/>
      <c r="N39" s="324"/>
      <c r="O39" s="324"/>
      <c r="P39" s="326"/>
      <c r="Q39" s="118" t="s">
        <v>88</v>
      </c>
      <c r="R39" s="21"/>
      <c r="S39" s="5"/>
      <c r="T39" s="5"/>
      <c r="U39" s="326"/>
      <c r="V39" s="120" t="s">
        <v>95</v>
      </c>
      <c r="W39" s="5"/>
      <c r="X39" s="23"/>
      <c r="Y39" s="23"/>
      <c r="Z39" s="23"/>
      <c r="AA39" s="24"/>
    </row>
    <row r="40" spans="1:33" ht="23.1" customHeight="1">
      <c r="A40" s="126" t="b">
        <v>0</v>
      </c>
      <c r="B40" s="306" t="s">
        <v>54</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8"/>
    </row>
    <row r="41" spans="1:33" ht="18" customHeight="1">
      <c r="A41" s="14"/>
      <c r="B41" s="123" t="b">
        <v>0</v>
      </c>
      <c r="C41" s="345" t="s">
        <v>43</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346"/>
    </row>
    <row r="42" spans="1:33" ht="18" customHeight="1" thickBot="1">
      <c r="A42" s="25"/>
      <c r="B42" s="127" t="b">
        <v>0</v>
      </c>
      <c r="C42" s="303" t="s">
        <v>44</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5"/>
    </row>
    <row r="43" spans="1:33" ht="8.25" customHeight="1">
      <c r="A43" s="26"/>
      <c r="B43" s="20"/>
      <c r="C43" s="1"/>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row>
    <row r="44" spans="1:33" ht="15" customHeight="1" thickBot="1">
      <c r="A44" s="27" t="s">
        <v>192</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33" ht="28.5" customHeight="1" thickBot="1">
      <c r="A45" s="505" t="s">
        <v>122</v>
      </c>
      <c r="B45" s="506"/>
      <c r="C45" s="506"/>
      <c r="D45" s="506"/>
      <c r="E45" s="506"/>
      <c r="F45" s="506"/>
      <c r="G45" s="506"/>
      <c r="H45" s="506"/>
      <c r="I45" s="506"/>
      <c r="J45" s="506"/>
      <c r="K45" s="506"/>
      <c r="L45" s="507"/>
      <c r="M45" s="28"/>
      <c r="N45" s="145" t="b">
        <v>0</v>
      </c>
      <c r="O45" s="131" t="s">
        <v>123</v>
      </c>
      <c r="P45" s="29"/>
      <c r="Q45" s="28"/>
      <c r="R45" s="28"/>
      <c r="S45" s="28"/>
      <c r="T45" s="30"/>
      <c r="U45" s="474" t="b">
        <v>0</v>
      </c>
      <c r="V45" s="474"/>
      <c r="W45" s="131" t="s">
        <v>124</v>
      </c>
      <c r="X45" s="29"/>
      <c r="Y45" s="31"/>
      <c r="Z45" s="31"/>
      <c r="AA45" s="32"/>
    </row>
    <row r="46" spans="1:33" ht="15" customHeight="1">
      <c r="A46" s="119"/>
      <c r="B46" s="119"/>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33" ht="15" customHeight="1" thickBot="1">
      <c r="A47" s="118"/>
      <c r="B47" s="118"/>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row>
    <row r="48" spans="1:33" ht="20.100000000000001" customHeight="1">
      <c r="A48" s="33"/>
      <c r="B48" s="33"/>
      <c r="C48" s="33"/>
      <c r="D48" s="33"/>
      <c r="E48" s="33"/>
      <c r="F48" s="33"/>
      <c r="G48" s="33"/>
      <c r="H48" s="33"/>
      <c r="I48" s="33"/>
      <c r="J48" s="33"/>
      <c r="K48" s="33"/>
      <c r="L48" s="33"/>
      <c r="M48" s="33"/>
      <c r="N48" s="33"/>
      <c r="O48" s="33"/>
      <c r="P48" s="33"/>
      <c r="Q48" s="33"/>
      <c r="R48" s="312" t="s">
        <v>29</v>
      </c>
      <c r="S48" s="313"/>
      <c r="T48" s="313"/>
      <c r="U48" s="314"/>
      <c r="V48" s="518" t="s">
        <v>11</v>
      </c>
      <c r="W48" s="518"/>
      <c r="X48" s="518"/>
      <c r="Y48" s="518"/>
      <c r="Z48" s="518"/>
      <c r="AA48" s="519"/>
    </row>
    <row r="49" spans="1:30" ht="20.100000000000001" customHeight="1" thickBot="1">
      <c r="A49" s="33"/>
      <c r="B49" s="33"/>
      <c r="C49" s="33"/>
      <c r="D49" s="33"/>
      <c r="E49" s="33"/>
      <c r="F49" s="33"/>
      <c r="G49" s="33"/>
      <c r="H49" s="33"/>
      <c r="I49" s="33"/>
      <c r="J49" s="33"/>
      <c r="K49" s="33"/>
      <c r="L49" s="33"/>
      <c r="M49" s="33"/>
      <c r="N49" s="33"/>
      <c r="O49" s="33"/>
      <c r="P49" s="33"/>
      <c r="Q49" s="33"/>
      <c r="R49" s="315" t="s">
        <v>28</v>
      </c>
      <c r="S49" s="316"/>
      <c r="T49" s="316"/>
      <c r="U49" s="317"/>
      <c r="V49" s="393"/>
      <c r="W49" s="393"/>
      <c r="X49" s="393"/>
      <c r="Y49" s="393"/>
      <c r="Z49" s="393"/>
      <c r="AA49" s="520"/>
    </row>
    <row r="50" spans="1:30" ht="20.100000000000001" customHeight="1" thickBo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30" ht="20.100000000000001" customHeight="1">
      <c r="A51" s="502" t="s">
        <v>125</v>
      </c>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4"/>
    </row>
    <row r="52" spans="1:30" ht="33" customHeight="1">
      <c r="A52" s="351" t="s">
        <v>152</v>
      </c>
      <c r="B52" s="352"/>
      <c r="C52" s="352"/>
      <c r="D52" s="352"/>
      <c r="E52" s="352"/>
      <c r="F52" s="353"/>
      <c r="G52" s="371" t="s">
        <v>126</v>
      </c>
      <c r="H52" s="372"/>
      <c r="I52" s="309" t="s">
        <v>193</v>
      </c>
      <c r="J52" s="310"/>
      <c r="K52" s="310"/>
      <c r="L52" s="310"/>
      <c r="M52" s="310"/>
      <c r="N52" s="310"/>
      <c r="O52" s="310"/>
      <c r="P52" s="310"/>
      <c r="Q52" s="310"/>
      <c r="R52" s="310"/>
      <c r="S52" s="310"/>
      <c r="T52" s="310"/>
      <c r="U52" s="310"/>
      <c r="V52" s="310"/>
      <c r="W52" s="310"/>
      <c r="X52" s="310"/>
      <c r="Y52" s="310"/>
      <c r="Z52" s="310"/>
      <c r="AA52" s="311"/>
    </row>
    <row r="53" spans="1:30" ht="23.1" customHeight="1">
      <c r="A53" s="133" t="s">
        <v>127</v>
      </c>
      <c r="B53" s="260"/>
      <c r="C53" s="260"/>
      <c r="D53" s="26" t="s">
        <v>2</v>
      </c>
      <c r="E53" s="260"/>
      <c r="F53" s="261"/>
      <c r="G53" s="249" t="str">
        <f>IF(E54="","",ROUNDUP(DATEDIF(AD53,AD54,"M")/12,0))</f>
        <v/>
      </c>
      <c r="H53" s="250"/>
      <c r="I53" s="365" t="s">
        <v>129</v>
      </c>
      <c r="J53" s="366"/>
      <c r="K53" s="366"/>
      <c r="L53" s="366"/>
      <c r="M53" s="366"/>
      <c r="N53" s="366"/>
      <c r="O53" s="366"/>
      <c r="P53" s="366"/>
      <c r="Q53" s="366"/>
      <c r="R53" s="366"/>
      <c r="S53" s="366"/>
      <c r="T53" s="366"/>
      <c r="U53" s="366"/>
      <c r="V53" s="366"/>
      <c r="W53" s="366"/>
      <c r="X53" s="366"/>
      <c r="Y53" s="366"/>
      <c r="Z53" s="366"/>
      <c r="AA53" s="367"/>
      <c r="AC53" s="148" t="s">
        <v>9</v>
      </c>
      <c r="AD53" s="148" t="str">
        <f t="shared" ref="AD53:AD72" si="0">TEXT(B53&amp;"/"&amp;E53,"yyyy/mm")</f>
        <v>/</v>
      </c>
    </row>
    <row r="54" spans="1:30" ht="23.1" customHeight="1">
      <c r="A54" s="134" t="s">
        <v>128</v>
      </c>
      <c r="B54" s="258"/>
      <c r="C54" s="258"/>
      <c r="D54" s="34" t="s">
        <v>3</v>
      </c>
      <c r="E54" s="258"/>
      <c r="F54" s="259"/>
      <c r="G54" s="251"/>
      <c r="H54" s="252"/>
      <c r="I54" s="354"/>
      <c r="J54" s="355"/>
      <c r="K54" s="355"/>
      <c r="L54" s="355"/>
      <c r="M54" s="355"/>
      <c r="N54" s="355"/>
      <c r="O54" s="355"/>
      <c r="P54" s="355"/>
      <c r="Q54" s="355"/>
      <c r="R54" s="355"/>
      <c r="S54" s="355"/>
      <c r="T54" s="355"/>
      <c r="U54" s="355"/>
      <c r="V54" s="355"/>
      <c r="W54" s="355"/>
      <c r="X54" s="355"/>
      <c r="Y54" s="355"/>
      <c r="Z54" s="355"/>
      <c r="AA54" s="356"/>
      <c r="AC54" s="148" t="s">
        <v>10</v>
      </c>
      <c r="AD54" s="148" t="str">
        <f t="shared" si="0"/>
        <v>/</v>
      </c>
    </row>
    <row r="55" spans="1:30" ht="23.1" customHeight="1">
      <c r="A55" s="133" t="s">
        <v>127</v>
      </c>
      <c r="B55" s="260"/>
      <c r="C55" s="260"/>
      <c r="D55" s="26" t="s">
        <v>2</v>
      </c>
      <c r="E55" s="260"/>
      <c r="F55" s="261"/>
      <c r="G55" s="249" t="str">
        <f>IF(E56="","",ROUNDUP(DATEDIF(AD55,AD56,"M")/12,0))</f>
        <v/>
      </c>
      <c r="H55" s="250"/>
      <c r="I55" s="365" t="s">
        <v>130</v>
      </c>
      <c r="J55" s="366"/>
      <c r="K55" s="366"/>
      <c r="L55" s="366"/>
      <c r="M55" s="366"/>
      <c r="N55" s="366"/>
      <c r="O55" s="366"/>
      <c r="P55" s="366"/>
      <c r="Q55" s="366"/>
      <c r="R55" s="366"/>
      <c r="S55" s="366"/>
      <c r="T55" s="366"/>
      <c r="U55" s="366"/>
      <c r="V55" s="366"/>
      <c r="W55" s="366"/>
      <c r="X55" s="366"/>
      <c r="Y55" s="366"/>
      <c r="Z55" s="366"/>
      <c r="AA55" s="367"/>
      <c r="AC55" s="148" t="s">
        <v>9</v>
      </c>
      <c r="AD55" s="148" t="str">
        <f t="shared" si="0"/>
        <v>/</v>
      </c>
    </row>
    <row r="56" spans="1:30" ht="23.1" customHeight="1">
      <c r="A56" s="134" t="s">
        <v>128</v>
      </c>
      <c r="B56" s="258"/>
      <c r="C56" s="258"/>
      <c r="D56" s="34" t="s">
        <v>3</v>
      </c>
      <c r="E56" s="258"/>
      <c r="F56" s="259"/>
      <c r="G56" s="251"/>
      <c r="H56" s="252"/>
      <c r="I56" s="253"/>
      <c r="J56" s="254"/>
      <c r="K56" s="254"/>
      <c r="L56" s="254"/>
      <c r="M56" s="254"/>
      <c r="N56" s="254"/>
      <c r="O56" s="254"/>
      <c r="P56" s="254"/>
      <c r="Q56" s="254"/>
      <c r="R56" s="254"/>
      <c r="S56" s="254"/>
      <c r="T56" s="254"/>
      <c r="U56" s="254"/>
      <c r="V56" s="254"/>
      <c r="W56" s="254"/>
      <c r="X56" s="254"/>
      <c r="Y56" s="254"/>
      <c r="Z56" s="254"/>
      <c r="AA56" s="255"/>
      <c r="AC56" s="148" t="s">
        <v>10</v>
      </c>
      <c r="AD56" s="148" t="str">
        <f t="shared" si="0"/>
        <v>/</v>
      </c>
    </row>
    <row r="57" spans="1:30" ht="23.1" customHeight="1">
      <c r="A57" s="133" t="s">
        <v>127</v>
      </c>
      <c r="B57" s="260"/>
      <c r="C57" s="260"/>
      <c r="D57" s="26" t="s">
        <v>2</v>
      </c>
      <c r="E57" s="260"/>
      <c r="F57" s="261"/>
      <c r="G57" s="249" t="str">
        <f>IF(E58="","",ROUNDUP(DATEDIF(AD57,AD58,"M")/12,0))</f>
        <v/>
      </c>
      <c r="H57" s="250"/>
      <c r="I57" s="365" t="s">
        <v>153</v>
      </c>
      <c r="J57" s="366"/>
      <c r="K57" s="366"/>
      <c r="L57" s="366"/>
      <c r="M57" s="366"/>
      <c r="N57" s="366"/>
      <c r="O57" s="366"/>
      <c r="P57" s="366"/>
      <c r="Q57" s="366"/>
      <c r="R57" s="366"/>
      <c r="S57" s="366"/>
      <c r="T57" s="366"/>
      <c r="U57" s="366"/>
      <c r="V57" s="366"/>
      <c r="W57" s="366"/>
      <c r="X57" s="366"/>
      <c r="Y57" s="366"/>
      <c r="Z57" s="366"/>
      <c r="AA57" s="367"/>
      <c r="AC57" s="148" t="s">
        <v>9</v>
      </c>
      <c r="AD57" s="148" t="str">
        <f t="shared" si="0"/>
        <v>/</v>
      </c>
    </row>
    <row r="58" spans="1:30" ht="23.1" customHeight="1">
      <c r="A58" s="134" t="s">
        <v>128</v>
      </c>
      <c r="B58" s="258"/>
      <c r="C58" s="258"/>
      <c r="D58" s="34" t="s">
        <v>3</v>
      </c>
      <c r="E58" s="258"/>
      <c r="F58" s="259"/>
      <c r="G58" s="251"/>
      <c r="H58" s="252"/>
      <c r="I58" s="253"/>
      <c r="J58" s="254"/>
      <c r="K58" s="254"/>
      <c r="L58" s="254"/>
      <c r="M58" s="254"/>
      <c r="N58" s="254"/>
      <c r="O58" s="254"/>
      <c r="P58" s="254"/>
      <c r="Q58" s="254"/>
      <c r="R58" s="254"/>
      <c r="S58" s="254"/>
      <c r="T58" s="254"/>
      <c r="U58" s="254"/>
      <c r="V58" s="254"/>
      <c r="W58" s="254"/>
      <c r="X58" s="254"/>
      <c r="Y58" s="254"/>
      <c r="Z58" s="254"/>
      <c r="AA58" s="255"/>
      <c r="AC58" s="148" t="s">
        <v>10</v>
      </c>
      <c r="AD58" s="148" t="str">
        <f t="shared" si="0"/>
        <v>/</v>
      </c>
    </row>
    <row r="59" spans="1:30" ht="23.1" customHeight="1">
      <c r="A59" s="133" t="s">
        <v>127</v>
      </c>
      <c r="B59" s="260"/>
      <c r="C59" s="260"/>
      <c r="D59" s="26" t="s">
        <v>2</v>
      </c>
      <c r="E59" s="260"/>
      <c r="F59" s="261"/>
      <c r="G59" s="249" t="str">
        <f>IF(E60="","",ROUNDUP(DATEDIF(AD59,AD60,"M")/12,0))</f>
        <v/>
      </c>
      <c r="H59" s="250"/>
      <c r="I59" s="368" t="s">
        <v>131</v>
      </c>
      <c r="J59" s="369"/>
      <c r="K59" s="369"/>
      <c r="L59" s="369"/>
      <c r="M59" s="369"/>
      <c r="N59" s="369"/>
      <c r="O59" s="369"/>
      <c r="P59" s="369"/>
      <c r="Q59" s="369"/>
      <c r="R59" s="369"/>
      <c r="S59" s="369"/>
      <c r="T59" s="369"/>
      <c r="U59" s="369"/>
      <c r="V59" s="369"/>
      <c r="W59" s="369"/>
      <c r="X59" s="369"/>
      <c r="Y59" s="369"/>
      <c r="Z59" s="369"/>
      <c r="AA59" s="370"/>
      <c r="AC59" s="148" t="s">
        <v>9</v>
      </c>
      <c r="AD59" s="148" t="str">
        <f t="shared" si="0"/>
        <v>/</v>
      </c>
    </row>
    <row r="60" spans="1:30" ht="23.1" customHeight="1">
      <c r="A60" s="134" t="s">
        <v>128</v>
      </c>
      <c r="B60" s="258"/>
      <c r="C60" s="258"/>
      <c r="D60" s="34" t="s">
        <v>3</v>
      </c>
      <c r="E60" s="258"/>
      <c r="F60" s="259"/>
      <c r="G60" s="251"/>
      <c r="H60" s="252"/>
      <c r="I60" s="253"/>
      <c r="J60" s="254"/>
      <c r="K60" s="254"/>
      <c r="L60" s="254"/>
      <c r="M60" s="254"/>
      <c r="N60" s="254"/>
      <c r="O60" s="254"/>
      <c r="P60" s="254"/>
      <c r="Q60" s="254"/>
      <c r="R60" s="254"/>
      <c r="S60" s="254"/>
      <c r="T60" s="254"/>
      <c r="U60" s="254"/>
      <c r="V60" s="254"/>
      <c r="W60" s="254"/>
      <c r="X60" s="254"/>
      <c r="Y60" s="254"/>
      <c r="Z60" s="254"/>
      <c r="AA60" s="255"/>
      <c r="AC60" s="148" t="s">
        <v>10</v>
      </c>
      <c r="AD60" s="148" t="str">
        <f t="shared" si="0"/>
        <v>/</v>
      </c>
    </row>
    <row r="61" spans="1:30" ht="23.1" customHeight="1">
      <c r="A61" s="133" t="s">
        <v>127</v>
      </c>
      <c r="B61" s="260"/>
      <c r="C61" s="260"/>
      <c r="D61" s="26" t="s">
        <v>2</v>
      </c>
      <c r="E61" s="260"/>
      <c r="F61" s="261"/>
      <c r="G61" s="249" t="str">
        <f>IF(E62="","",ROUNDUP(DATEDIF(AD61,AD62,"M")/12,0))</f>
        <v/>
      </c>
      <c r="H61" s="250"/>
      <c r="I61" s="368" t="s">
        <v>131</v>
      </c>
      <c r="J61" s="369"/>
      <c r="K61" s="369"/>
      <c r="L61" s="369"/>
      <c r="M61" s="369"/>
      <c r="N61" s="369"/>
      <c r="O61" s="369"/>
      <c r="P61" s="369"/>
      <c r="Q61" s="369"/>
      <c r="R61" s="369"/>
      <c r="S61" s="369"/>
      <c r="T61" s="369"/>
      <c r="U61" s="369"/>
      <c r="V61" s="369"/>
      <c r="W61" s="369"/>
      <c r="X61" s="369"/>
      <c r="Y61" s="369"/>
      <c r="Z61" s="369"/>
      <c r="AA61" s="370"/>
      <c r="AC61" s="148" t="s">
        <v>9</v>
      </c>
      <c r="AD61" s="148" t="str">
        <f t="shared" si="0"/>
        <v>/</v>
      </c>
    </row>
    <row r="62" spans="1:30" ht="23.1" customHeight="1">
      <c r="A62" s="134" t="s">
        <v>128</v>
      </c>
      <c r="B62" s="258"/>
      <c r="C62" s="258"/>
      <c r="D62" s="34" t="s">
        <v>3</v>
      </c>
      <c r="E62" s="258"/>
      <c r="F62" s="259"/>
      <c r="G62" s="251"/>
      <c r="H62" s="252"/>
      <c r="I62" s="253"/>
      <c r="J62" s="254"/>
      <c r="K62" s="254"/>
      <c r="L62" s="254"/>
      <c r="M62" s="254"/>
      <c r="N62" s="254"/>
      <c r="O62" s="254"/>
      <c r="P62" s="254"/>
      <c r="Q62" s="254"/>
      <c r="R62" s="254"/>
      <c r="S62" s="254"/>
      <c r="T62" s="254"/>
      <c r="U62" s="254"/>
      <c r="V62" s="254"/>
      <c r="W62" s="254"/>
      <c r="X62" s="254"/>
      <c r="Y62" s="254"/>
      <c r="Z62" s="254"/>
      <c r="AA62" s="255"/>
      <c r="AC62" s="148" t="s">
        <v>10</v>
      </c>
      <c r="AD62" s="148" t="str">
        <f t="shared" si="0"/>
        <v>/</v>
      </c>
    </row>
    <row r="63" spans="1:30" ht="23.1" customHeight="1">
      <c r="A63" s="133" t="s">
        <v>127</v>
      </c>
      <c r="B63" s="260"/>
      <c r="C63" s="260"/>
      <c r="D63" s="26" t="s">
        <v>2</v>
      </c>
      <c r="E63" s="260"/>
      <c r="F63" s="261"/>
      <c r="G63" s="249" t="str">
        <f>IF(E64="","",ROUNDUP(DATEDIF(AD63,AD64,"M")/12,0))</f>
        <v/>
      </c>
      <c r="H63" s="250"/>
      <c r="I63" s="368" t="s">
        <v>132</v>
      </c>
      <c r="J63" s="369"/>
      <c r="K63" s="369"/>
      <c r="L63" s="369"/>
      <c r="M63" s="369"/>
      <c r="N63" s="369"/>
      <c r="O63" s="369"/>
      <c r="P63" s="369"/>
      <c r="Q63" s="369"/>
      <c r="R63" s="369"/>
      <c r="S63" s="369"/>
      <c r="T63" s="369"/>
      <c r="U63" s="369"/>
      <c r="V63" s="369"/>
      <c r="W63" s="369"/>
      <c r="X63" s="369"/>
      <c r="Y63" s="369"/>
      <c r="Z63" s="369"/>
      <c r="AA63" s="370"/>
      <c r="AC63" s="148" t="s">
        <v>9</v>
      </c>
      <c r="AD63" s="148" t="str">
        <f t="shared" si="0"/>
        <v>/</v>
      </c>
    </row>
    <row r="64" spans="1:30" ht="23.1" customHeight="1">
      <c r="A64" s="134" t="s">
        <v>128</v>
      </c>
      <c r="B64" s="258"/>
      <c r="C64" s="258"/>
      <c r="D64" s="34" t="s">
        <v>3</v>
      </c>
      <c r="E64" s="258"/>
      <c r="F64" s="259"/>
      <c r="G64" s="251"/>
      <c r="H64" s="252"/>
      <c r="I64" s="253"/>
      <c r="J64" s="254"/>
      <c r="K64" s="254"/>
      <c r="L64" s="254"/>
      <c r="M64" s="254"/>
      <c r="N64" s="254"/>
      <c r="O64" s="254"/>
      <c r="P64" s="254"/>
      <c r="Q64" s="254"/>
      <c r="R64" s="254"/>
      <c r="S64" s="254"/>
      <c r="T64" s="254"/>
      <c r="U64" s="254"/>
      <c r="V64" s="254"/>
      <c r="W64" s="254"/>
      <c r="X64" s="254"/>
      <c r="Y64" s="254"/>
      <c r="Z64" s="254"/>
      <c r="AA64" s="255"/>
      <c r="AC64" s="148" t="s">
        <v>10</v>
      </c>
      <c r="AD64" s="148" t="str">
        <f t="shared" si="0"/>
        <v>/</v>
      </c>
    </row>
    <row r="65" spans="1:30" ht="23.1" customHeight="1">
      <c r="A65" s="133" t="s">
        <v>127</v>
      </c>
      <c r="B65" s="260"/>
      <c r="C65" s="260"/>
      <c r="D65" s="26" t="s">
        <v>2</v>
      </c>
      <c r="E65" s="260"/>
      <c r="F65" s="261"/>
      <c r="G65" s="249" t="str">
        <f>IF(E66="","",ROUNDUP(DATEDIF(AD65,AD66,"M")/12,0))</f>
        <v/>
      </c>
      <c r="H65" s="250"/>
      <c r="I65" s="368" t="s">
        <v>132</v>
      </c>
      <c r="J65" s="369"/>
      <c r="K65" s="369"/>
      <c r="L65" s="369"/>
      <c r="M65" s="369"/>
      <c r="N65" s="369"/>
      <c r="O65" s="369"/>
      <c r="P65" s="369"/>
      <c r="Q65" s="369"/>
      <c r="R65" s="369"/>
      <c r="S65" s="369"/>
      <c r="T65" s="369"/>
      <c r="U65" s="369"/>
      <c r="V65" s="369"/>
      <c r="W65" s="369"/>
      <c r="X65" s="369"/>
      <c r="Y65" s="369"/>
      <c r="Z65" s="369"/>
      <c r="AA65" s="370"/>
      <c r="AC65" s="148" t="s">
        <v>9</v>
      </c>
      <c r="AD65" s="148" t="str">
        <f t="shared" si="0"/>
        <v>/</v>
      </c>
    </row>
    <row r="66" spans="1:30" ht="23.1" customHeight="1">
      <c r="A66" s="134" t="s">
        <v>128</v>
      </c>
      <c r="B66" s="258"/>
      <c r="C66" s="258"/>
      <c r="D66" s="34" t="s">
        <v>3</v>
      </c>
      <c r="E66" s="258"/>
      <c r="F66" s="259"/>
      <c r="G66" s="251"/>
      <c r="H66" s="252"/>
      <c r="I66" s="253"/>
      <c r="J66" s="254"/>
      <c r="K66" s="254"/>
      <c r="L66" s="254"/>
      <c r="M66" s="254"/>
      <c r="N66" s="254"/>
      <c r="O66" s="254"/>
      <c r="P66" s="254"/>
      <c r="Q66" s="254"/>
      <c r="R66" s="254"/>
      <c r="S66" s="254"/>
      <c r="T66" s="254"/>
      <c r="U66" s="254"/>
      <c r="V66" s="254"/>
      <c r="W66" s="254"/>
      <c r="X66" s="254"/>
      <c r="Y66" s="254"/>
      <c r="Z66" s="254"/>
      <c r="AA66" s="255"/>
      <c r="AC66" s="148" t="s">
        <v>10</v>
      </c>
      <c r="AD66" s="148" t="str">
        <f t="shared" si="0"/>
        <v>/</v>
      </c>
    </row>
    <row r="67" spans="1:30" ht="23.1" customHeight="1">
      <c r="A67" s="133" t="s">
        <v>127</v>
      </c>
      <c r="B67" s="260"/>
      <c r="C67" s="260"/>
      <c r="D67" s="26" t="s">
        <v>2</v>
      </c>
      <c r="E67" s="260"/>
      <c r="F67" s="261"/>
      <c r="G67" s="249" t="str">
        <f>IF(E68="","",ROUNDUP(DATEDIF(AD67,AD68,"M")/12,0))</f>
        <v/>
      </c>
      <c r="H67" s="250"/>
      <c r="I67" s="262"/>
      <c r="J67" s="263"/>
      <c r="K67" s="263"/>
      <c r="L67" s="263"/>
      <c r="M67" s="263"/>
      <c r="N67" s="263"/>
      <c r="O67" s="263"/>
      <c r="P67" s="263"/>
      <c r="Q67" s="263"/>
      <c r="R67" s="263"/>
      <c r="S67" s="263"/>
      <c r="T67" s="263"/>
      <c r="U67" s="263"/>
      <c r="V67" s="263"/>
      <c r="W67" s="263"/>
      <c r="X67" s="263"/>
      <c r="Y67" s="263"/>
      <c r="Z67" s="263"/>
      <c r="AA67" s="264"/>
      <c r="AC67" s="148" t="s">
        <v>9</v>
      </c>
      <c r="AD67" s="148" t="str">
        <f t="shared" si="0"/>
        <v>/</v>
      </c>
    </row>
    <row r="68" spans="1:30" ht="23.1" customHeight="1">
      <c r="A68" s="134" t="s">
        <v>128</v>
      </c>
      <c r="B68" s="258"/>
      <c r="C68" s="258"/>
      <c r="D68" s="34" t="s">
        <v>3</v>
      </c>
      <c r="E68" s="258"/>
      <c r="F68" s="259"/>
      <c r="G68" s="251"/>
      <c r="H68" s="252"/>
      <c r="I68" s="253"/>
      <c r="J68" s="254"/>
      <c r="K68" s="254"/>
      <c r="L68" s="254"/>
      <c r="M68" s="254"/>
      <c r="N68" s="254"/>
      <c r="O68" s="254"/>
      <c r="P68" s="254"/>
      <c r="Q68" s="254"/>
      <c r="R68" s="254"/>
      <c r="S68" s="254"/>
      <c r="T68" s="254"/>
      <c r="U68" s="254"/>
      <c r="V68" s="254"/>
      <c r="W68" s="254"/>
      <c r="X68" s="254"/>
      <c r="Y68" s="254"/>
      <c r="Z68" s="254"/>
      <c r="AA68" s="255"/>
      <c r="AC68" s="148" t="s">
        <v>10</v>
      </c>
      <c r="AD68" s="148" t="str">
        <f t="shared" si="0"/>
        <v>/</v>
      </c>
    </row>
    <row r="69" spans="1:30" ht="23.1" customHeight="1">
      <c r="A69" s="133" t="s">
        <v>127</v>
      </c>
      <c r="B69" s="260"/>
      <c r="C69" s="260"/>
      <c r="D69" s="26" t="s">
        <v>2</v>
      </c>
      <c r="E69" s="260"/>
      <c r="F69" s="261"/>
      <c r="G69" s="249" t="str">
        <f>IF(E70="","",ROUNDUP(DATEDIF(AD69,AD70,"M")/12,0))</f>
        <v/>
      </c>
      <c r="H69" s="250"/>
      <c r="I69" s="262"/>
      <c r="J69" s="263"/>
      <c r="K69" s="263"/>
      <c r="L69" s="263"/>
      <c r="M69" s="263"/>
      <c r="N69" s="263"/>
      <c r="O69" s="263"/>
      <c r="P69" s="263"/>
      <c r="Q69" s="263"/>
      <c r="R69" s="263"/>
      <c r="S69" s="263"/>
      <c r="T69" s="263"/>
      <c r="U69" s="263"/>
      <c r="V69" s="263"/>
      <c r="W69" s="263"/>
      <c r="X69" s="263"/>
      <c r="Y69" s="263"/>
      <c r="Z69" s="263"/>
      <c r="AA69" s="264"/>
      <c r="AC69" s="148" t="s">
        <v>9</v>
      </c>
      <c r="AD69" s="148" t="str">
        <f t="shared" si="0"/>
        <v>/</v>
      </c>
    </row>
    <row r="70" spans="1:30" ht="23.1" customHeight="1">
      <c r="A70" s="134" t="s">
        <v>128</v>
      </c>
      <c r="B70" s="258"/>
      <c r="C70" s="258"/>
      <c r="D70" s="34" t="s">
        <v>3</v>
      </c>
      <c r="E70" s="258"/>
      <c r="F70" s="259"/>
      <c r="G70" s="251"/>
      <c r="H70" s="252"/>
      <c r="I70" s="253"/>
      <c r="J70" s="254"/>
      <c r="K70" s="254"/>
      <c r="L70" s="254"/>
      <c r="M70" s="254"/>
      <c r="N70" s="254"/>
      <c r="O70" s="254"/>
      <c r="P70" s="254"/>
      <c r="Q70" s="254"/>
      <c r="R70" s="254"/>
      <c r="S70" s="254"/>
      <c r="T70" s="254"/>
      <c r="U70" s="254"/>
      <c r="V70" s="254"/>
      <c r="W70" s="254"/>
      <c r="X70" s="254"/>
      <c r="Y70" s="254"/>
      <c r="Z70" s="254"/>
      <c r="AA70" s="255"/>
      <c r="AC70" s="148" t="s">
        <v>10</v>
      </c>
      <c r="AD70" s="148" t="str">
        <f t="shared" si="0"/>
        <v>/</v>
      </c>
    </row>
    <row r="71" spans="1:30" ht="23.1" customHeight="1">
      <c r="A71" s="133" t="s">
        <v>127</v>
      </c>
      <c r="B71" s="260"/>
      <c r="C71" s="260"/>
      <c r="D71" s="26" t="s">
        <v>2</v>
      </c>
      <c r="E71" s="260"/>
      <c r="F71" s="261"/>
      <c r="G71" s="249" t="str">
        <f>IF(E72="","",ROUNDUP(DATEDIF(AD71,AD72,"M")/12,0))</f>
        <v/>
      </c>
      <c r="H71" s="250"/>
      <c r="I71" s="262"/>
      <c r="J71" s="263"/>
      <c r="K71" s="263"/>
      <c r="L71" s="263"/>
      <c r="M71" s="263"/>
      <c r="N71" s="263"/>
      <c r="O71" s="263"/>
      <c r="P71" s="263"/>
      <c r="Q71" s="263"/>
      <c r="R71" s="263"/>
      <c r="S71" s="263"/>
      <c r="T71" s="263"/>
      <c r="U71" s="263"/>
      <c r="V71" s="263"/>
      <c r="W71" s="263"/>
      <c r="X71" s="263"/>
      <c r="Y71" s="263"/>
      <c r="Z71" s="263"/>
      <c r="AA71" s="264"/>
      <c r="AC71" s="148" t="s">
        <v>9</v>
      </c>
      <c r="AD71" s="148" t="str">
        <f t="shared" si="0"/>
        <v>/</v>
      </c>
    </row>
    <row r="72" spans="1:30" ht="23.1" customHeight="1" thickBot="1">
      <c r="A72" s="134" t="s">
        <v>128</v>
      </c>
      <c r="B72" s="350"/>
      <c r="C72" s="350"/>
      <c r="D72" s="35" t="s">
        <v>3</v>
      </c>
      <c r="E72" s="350"/>
      <c r="F72" s="364"/>
      <c r="G72" s="256"/>
      <c r="H72" s="257"/>
      <c r="I72" s="265"/>
      <c r="J72" s="266"/>
      <c r="K72" s="266"/>
      <c r="L72" s="266"/>
      <c r="M72" s="266"/>
      <c r="N72" s="266"/>
      <c r="O72" s="266"/>
      <c r="P72" s="266"/>
      <c r="Q72" s="266"/>
      <c r="R72" s="266"/>
      <c r="S72" s="266"/>
      <c r="T72" s="266"/>
      <c r="U72" s="266"/>
      <c r="V72" s="266"/>
      <c r="W72" s="266"/>
      <c r="X72" s="266"/>
      <c r="Y72" s="266"/>
      <c r="Z72" s="266"/>
      <c r="AA72" s="267"/>
      <c r="AC72" s="148" t="s">
        <v>10</v>
      </c>
      <c r="AD72" s="148" t="str">
        <f t="shared" si="0"/>
        <v>/</v>
      </c>
    </row>
    <row r="73" spans="1:30" ht="25.5" customHeight="1">
      <c r="A73" s="516" t="s">
        <v>30</v>
      </c>
      <c r="B73" s="268" t="s">
        <v>194</v>
      </c>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row>
    <row r="74" spans="1:30" ht="20.100000000000001" customHeight="1" thickBot="1">
      <c r="A74" s="517"/>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row>
    <row r="75" spans="1:30" ht="17.100000000000001" customHeight="1">
      <c r="A75" s="436" t="s">
        <v>133</v>
      </c>
      <c r="B75" s="437"/>
      <c r="C75" s="437"/>
      <c r="D75" s="438" t="s">
        <v>21</v>
      </c>
      <c r="E75" s="439"/>
      <c r="F75" s="439"/>
      <c r="G75" s="439"/>
      <c r="H75" s="439"/>
      <c r="I75" s="439"/>
      <c r="J75" s="439"/>
      <c r="K75" s="439"/>
      <c r="L75" s="439"/>
      <c r="M75" s="439"/>
      <c r="N75" s="460" t="s">
        <v>134</v>
      </c>
      <c r="O75" s="461"/>
      <c r="P75" s="461"/>
      <c r="Q75" s="461"/>
      <c r="R75" s="461"/>
      <c r="S75" s="461"/>
      <c r="T75" s="461"/>
      <c r="U75" s="461"/>
      <c r="V75" s="461"/>
      <c r="W75" s="461"/>
      <c r="X75" s="461"/>
      <c r="Y75" s="461"/>
      <c r="Z75" s="461"/>
      <c r="AA75" s="462"/>
    </row>
    <row r="76" spans="1:30" ht="17.100000000000001" customHeight="1">
      <c r="A76" s="36"/>
      <c r="B76" s="204" t="s">
        <v>20</v>
      </c>
      <c r="C76" s="37"/>
      <c r="D76" s="440" t="s">
        <v>22</v>
      </c>
      <c r="E76" s="441"/>
      <c r="F76" s="441"/>
      <c r="G76" s="441"/>
      <c r="H76" s="441"/>
      <c r="I76" s="441"/>
      <c r="J76" s="441"/>
      <c r="K76" s="441"/>
      <c r="L76" s="441"/>
      <c r="M76" s="441"/>
      <c r="N76" s="463" t="s">
        <v>23</v>
      </c>
      <c r="O76" s="464"/>
      <c r="P76" s="464"/>
      <c r="Q76" s="464"/>
      <c r="R76" s="464"/>
      <c r="S76" s="464"/>
      <c r="T76" s="464"/>
      <c r="U76" s="464"/>
      <c r="V76" s="464"/>
      <c r="W76" s="464"/>
      <c r="X76" s="464"/>
      <c r="Y76" s="464"/>
      <c r="Z76" s="464"/>
      <c r="AA76" s="465"/>
    </row>
    <row r="77" spans="1:30" ht="20.100000000000001" customHeight="1">
      <c r="A77" s="245"/>
      <c r="B77" s="247" t="s">
        <v>8</v>
      </c>
      <c r="C77" s="362"/>
      <c r="D77" s="451"/>
      <c r="E77" s="452"/>
      <c r="F77" s="452"/>
      <c r="G77" s="452"/>
      <c r="H77" s="452"/>
      <c r="I77" s="452"/>
      <c r="J77" s="452"/>
      <c r="K77" s="452"/>
      <c r="L77" s="452"/>
      <c r="M77" s="453"/>
      <c r="N77" s="442"/>
      <c r="O77" s="443"/>
      <c r="P77" s="443"/>
      <c r="Q77" s="443"/>
      <c r="R77" s="443"/>
      <c r="S77" s="443"/>
      <c r="T77" s="443"/>
      <c r="U77" s="443"/>
      <c r="V77" s="443"/>
      <c r="W77" s="443"/>
      <c r="X77" s="443"/>
      <c r="Y77" s="443"/>
      <c r="Z77" s="443"/>
      <c r="AA77" s="444"/>
    </row>
    <row r="78" spans="1:30" ht="20.100000000000001" customHeight="1">
      <c r="A78" s="246"/>
      <c r="B78" s="248"/>
      <c r="C78" s="363"/>
      <c r="D78" s="454"/>
      <c r="E78" s="455"/>
      <c r="F78" s="455"/>
      <c r="G78" s="455"/>
      <c r="H78" s="455"/>
      <c r="I78" s="455"/>
      <c r="J78" s="455"/>
      <c r="K78" s="455"/>
      <c r="L78" s="455"/>
      <c r="M78" s="456"/>
      <c r="N78" s="445"/>
      <c r="O78" s="446"/>
      <c r="P78" s="446"/>
      <c r="Q78" s="446"/>
      <c r="R78" s="446"/>
      <c r="S78" s="446"/>
      <c r="T78" s="446"/>
      <c r="U78" s="446"/>
      <c r="V78" s="446"/>
      <c r="W78" s="446"/>
      <c r="X78" s="446"/>
      <c r="Y78" s="446"/>
      <c r="Z78" s="446"/>
      <c r="AA78" s="447"/>
    </row>
    <row r="79" spans="1:30" ht="20.100000000000001" customHeight="1">
      <c r="A79" s="245"/>
      <c r="B79" s="247" t="s">
        <v>8</v>
      </c>
      <c r="C79" s="362"/>
      <c r="D79" s="451"/>
      <c r="E79" s="452"/>
      <c r="F79" s="452"/>
      <c r="G79" s="452"/>
      <c r="H79" s="452"/>
      <c r="I79" s="452"/>
      <c r="J79" s="452"/>
      <c r="K79" s="452"/>
      <c r="L79" s="452"/>
      <c r="M79" s="453"/>
      <c r="N79" s="442"/>
      <c r="O79" s="443"/>
      <c r="P79" s="443"/>
      <c r="Q79" s="443"/>
      <c r="R79" s="443"/>
      <c r="S79" s="443"/>
      <c r="T79" s="443"/>
      <c r="U79" s="443"/>
      <c r="V79" s="443"/>
      <c r="W79" s="443"/>
      <c r="X79" s="443"/>
      <c r="Y79" s="443"/>
      <c r="Z79" s="443"/>
      <c r="AA79" s="444"/>
    </row>
    <row r="80" spans="1:30" ht="20.100000000000001" customHeight="1">
      <c r="A80" s="246"/>
      <c r="B80" s="248"/>
      <c r="C80" s="363"/>
      <c r="D80" s="454"/>
      <c r="E80" s="455"/>
      <c r="F80" s="455"/>
      <c r="G80" s="455"/>
      <c r="H80" s="455"/>
      <c r="I80" s="455"/>
      <c r="J80" s="455"/>
      <c r="K80" s="455"/>
      <c r="L80" s="455"/>
      <c r="M80" s="456"/>
      <c r="N80" s="445"/>
      <c r="O80" s="446"/>
      <c r="P80" s="446"/>
      <c r="Q80" s="446"/>
      <c r="R80" s="446"/>
      <c r="S80" s="446"/>
      <c r="T80" s="446"/>
      <c r="U80" s="446"/>
      <c r="V80" s="446"/>
      <c r="W80" s="446"/>
      <c r="X80" s="446"/>
      <c r="Y80" s="446"/>
      <c r="Z80" s="446"/>
      <c r="AA80" s="447"/>
    </row>
    <row r="81" spans="1:27" ht="20.100000000000001" customHeight="1">
      <c r="A81" s="245"/>
      <c r="B81" s="247" t="s">
        <v>8</v>
      </c>
      <c r="C81" s="362"/>
      <c r="D81" s="451"/>
      <c r="E81" s="452"/>
      <c r="F81" s="452"/>
      <c r="G81" s="452"/>
      <c r="H81" s="452"/>
      <c r="I81" s="452"/>
      <c r="J81" s="452"/>
      <c r="K81" s="452"/>
      <c r="L81" s="452"/>
      <c r="M81" s="453"/>
      <c r="N81" s="442"/>
      <c r="O81" s="443"/>
      <c r="P81" s="443"/>
      <c r="Q81" s="443"/>
      <c r="R81" s="443"/>
      <c r="S81" s="443"/>
      <c r="T81" s="443"/>
      <c r="U81" s="443"/>
      <c r="V81" s="443"/>
      <c r="W81" s="443"/>
      <c r="X81" s="443"/>
      <c r="Y81" s="443"/>
      <c r="Z81" s="443"/>
      <c r="AA81" s="444"/>
    </row>
    <row r="82" spans="1:27" ht="20.100000000000001" customHeight="1">
      <c r="A82" s="246"/>
      <c r="B82" s="248"/>
      <c r="C82" s="363"/>
      <c r="D82" s="454"/>
      <c r="E82" s="455"/>
      <c r="F82" s="455"/>
      <c r="G82" s="455"/>
      <c r="H82" s="455"/>
      <c r="I82" s="455"/>
      <c r="J82" s="455"/>
      <c r="K82" s="455"/>
      <c r="L82" s="455"/>
      <c r="M82" s="456"/>
      <c r="N82" s="445"/>
      <c r="O82" s="446"/>
      <c r="P82" s="446"/>
      <c r="Q82" s="446"/>
      <c r="R82" s="446"/>
      <c r="S82" s="446"/>
      <c r="T82" s="446"/>
      <c r="U82" s="446"/>
      <c r="V82" s="446"/>
      <c r="W82" s="446"/>
      <c r="X82" s="446"/>
      <c r="Y82" s="446"/>
      <c r="Z82" s="446"/>
      <c r="AA82" s="447"/>
    </row>
    <row r="83" spans="1:27" ht="20.100000000000001" customHeight="1">
      <c r="A83" s="245"/>
      <c r="B83" s="247" t="s">
        <v>8</v>
      </c>
      <c r="C83" s="362"/>
      <c r="D83" s="451"/>
      <c r="E83" s="452"/>
      <c r="F83" s="452"/>
      <c r="G83" s="452"/>
      <c r="H83" s="452"/>
      <c r="I83" s="452"/>
      <c r="J83" s="452"/>
      <c r="K83" s="452"/>
      <c r="L83" s="452"/>
      <c r="M83" s="453"/>
      <c r="N83" s="442"/>
      <c r="O83" s="443"/>
      <c r="P83" s="443"/>
      <c r="Q83" s="443"/>
      <c r="R83" s="443"/>
      <c r="S83" s="443"/>
      <c r="T83" s="443"/>
      <c r="U83" s="443"/>
      <c r="V83" s="443"/>
      <c r="W83" s="443"/>
      <c r="X83" s="443"/>
      <c r="Y83" s="443"/>
      <c r="Z83" s="443"/>
      <c r="AA83" s="444"/>
    </row>
    <row r="84" spans="1:27" ht="20.100000000000001" customHeight="1">
      <c r="A84" s="246"/>
      <c r="B84" s="248"/>
      <c r="C84" s="363"/>
      <c r="D84" s="454"/>
      <c r="E84" s="455"/>
      <c r="F84" s="455"/>
      <c r="G84" s="455"/>
      <c r="H84" s="455"/>
      <c r="I84" s="455"/>
      <c r="J84" s="455"/>
      <c r="K84" s="455"/>
      <c r="L84" s="455"/>
      <c r="M84" s="456"/>
      <c r="N84" s="445"/>
      <c r="O84" s="446"/>
      <c r="P84" s="446"/>
      <c r="Q84" s="446"/>
      <c r="R84" s="446"/>
      <c r="S84" s="446"/>
      <c r="T84" s="446"/>
      <c r="U84" s="446"/>
      <c r="V84" s="446"/>
      <c r="W84" s="446"/>
      <c r="X84" s="446"/>
      <c r="Y84" s="446"/>
      <c r="Z84" s="446"/>
      <c r="AA84" s="447"/>
    </row>
    <row r="85" spans="1:27" ht="20.100000000000001" customHeight="1">
      <c r="A85" s="245"/>
      <c r="B85" s="247" t="s">
        <v>8</v>
      </c>
      <c r="C85" s="362"/>
      <c r="D85" s="451"/>
      <c r="E85" s="452"/>
      <c r="F85" s="452"/>
      <c r="G85" s="452"/>
      <c r="H85" s="452"/>
      <c r="I85" s="452"/>
      <c r="J85" s="452"/>
      <c r="K85" s="452"/>
      <c r="L85" s="452"/>
      <c r="M85" s="453"/>
      <c r="N85" s="442"/>
      <c r="O85" s="443"/>
      <c r="P85" s="443"/>
      <c r="Q85" s="443"/>
      <c r="R85" s="443"/>
      <c r="S85" s="443"/>
      <c r="T85" s="443"/>
      <c r="U85" s="443"/>
      <c r="V85" s="443"/>
      <c r="W85" s="443"/>
      <c r="X85" s="443"/>
      <c r="Y85" s="443"/>
      <c r="Z85" s="443"/>
      <c r="AA85" s="444"/>
    </row>
    <row r="86" spans="1:27" ht="20.100000000000001" customHeight="1" thickBot="1">
      <c r="A86" s="466"/>
      <c r="B86" s="467"/>
      <c r="C86" s="435"/>
      <c r="D86" s="457"/>
      <c r="E86" s="458"/>
      <c r="F86" s="458"/>
      <c r="G86" s="458"/>
      <c r="H86" s="458"/>
      <c r="I86" s="458"/>
      <c r="J86" s="458"/>
      <c r="K86" s="458"/>
      <c r="L86" s="458"/>
      <c r="M86" s="459"/>
      <c r="N86" s="448"/>
      <c r="O86" s="449"/>
      <c r="P86" s="449"/>
      <c r="Q86" s="449"/>
      <c r="R86" s="449"/>
      <c r="S86" s="449"/>
      <c r="T86" s="449"/>
      <c r="U86" s="449"/>
      <c r="V86" s="449"/>
      <c r="W86" s="449"/>
      <c r="X86" s="449"/>
      <c r="Y86" s="449"/>
      <c r="Z86" s="449"/>
      <c r="AA86" s="450"/>
    </row>
    <row r="87" spans="1:27" ht="20.100000000000001"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97"/>
      <c r="Z87" s="147"/>
      <c r="AA87" s="147"/>
    </row>
    <row r="88" spans="1:27" ht="20.100000000000001" customHeight="1"/>
    <row r="89" spans="1:27" ht="20.100000000000001" customHeight="1"/>
    <row r="90" spans="1:27" ht="20.100000000000001" customHeight="1"/>
    <row r="91" spans="1:27" ht="20.100000000000001" customHeight="1"/>
    <row r="92" spans="1:27" ht="20.100000000000001" customHeight="1"/>
    <row r="93" spans="1:27" ht="20.100000000000001" customHeight="1"/>
    <row r="94" spans="1:27" ht="20.100000000000001" customHeight="1"/>
    <row r="95" spans="1:27" ht="20.100000000000001" customHeight="1"/>
    <row r="96" spans="1:27" ht="20.100000000000001" customHeight="1"/>
    <row r="97" ht="20.100000000000001" customHeight="1"/>
    <row r="98" ht="20.100000000000001" customHeight="1"/>
    <row r="99" ht="20.100000000000001" customHeight="1"/>
    <row r="100" ht="20.100000000000001" customHeight="1"/>
  </sheetData>
  <sheetProtection algorithmName="SHA-512" hashValue="kn3GW9uZFvgbT3KwPNVdRKtek6tPBXlP2ClujpIdeGzshYtZZtpDUrXh0JHUh8Qp+T4048xp8/EtvlJjrU7wFw==" saltValue="qQR+XM4F2h7wEPPBzLAA+A==" spinCount="100000" sheet="1" formatCells="0" selectLockedCells="1"/>
  <protectedRanges>
    <protectedRange sqref="A77:AA86" name="範囲3"/>
    <protectedRange sqref="E16 D10:U10 W12 N16:U16 D19:G19 I19:L19 D20:U21 D22:J22 P22:T22 V22:AA22 K16:L16 I24:L24 D27:O27 T27:AA27 D12:U14 Y12 E24:G24 N45 G16:H16 D25:AA26 Q17:U17 A16:C16" name="範囲1"/>
    <protectedRange sqref="A31 I54:AA54 I56:AA56 I58:AA58 I60:AA60 I62:AA62 I64:AA64 E53:H72 B32:B34 B53:C72 C43 I66:AA72 A35 B36:B39 A40 B41:B43" name="範囲2"/>
    <protectedRange sqref="R8 W8" name="範囲1_1"/>
    <protectedRange sqref="D8 I8" name="範囲1_2"/>
    <protectedRange sqref="R6 W6" name="範囲1_3"/>
    <protectedRange sqref="D6" name="範囲1_2_1"/>
  </protectedRanges>
  <mergeCells count="196">
    <mergeCell ref="C81:C82"/>
    <mergeCell ref="C83:C84"/>
    <mergeCell ref="C41:AA41"/>
    <mergeCell ref="A51:AA51"/>
    <mergeCell ref="A45:L45"/>
    <mergeCell ref="K16:L16"/>
    <mergeCell ref="I16:J16"/>
    <mergeCell ref="A15:L15"/>
    <mergeCell ref="M15:U15"/>
    <mergeCell ref="A16:B16"/>
    <mergeCell ref="A73:A74"/>
    <mergeCell ref="B61:C61"/>
    <mergeCell ref="A77:A78"/>
    <mergeCell ref="A79:A80"/>
    <mergeCell ref="I56:AA56"/>
    <mergeCell ref="E56:F56"/>
    <mergeCell ref="I61:AA61"/>
    <mergeCell ref="I62:AA62"/>
    <mergeCell ref="V48:AA49"/>
    <mergeCell ref="E61:F61"/>
    <mergeCell ref="B53:C53"/>
    <mergeCell ref="B54:C54"/>
    <mergeCell ref="B55:C55"/>
    <mergeCell ref="B56:C56"/>
    <mergeCell ref="A85:A86"/>
    <mergeCell ref="B85:B86"/>
    <mergeCell ref="A81:A82"/>
    <mergeCell ref="B81:B82"/>
    <mergeCell ref="I65:AA65"/>
    <mergeCell ref="I66:AA66"/>
    <mergeCell ref="H6:K7"/>
    <mergeCell ref="Q6:W7"/>
    <mergeCell ref="X6:Z6"/>
    <mergeCell ref="X7:Z7"/>
    <mergeCell ref="Q9:W9"/>
    <mergeCell ref="N21:S21"/>
    <mergeCell ref="U45:V45"/>
    <mergeCell ref="V11:AA11"/>
    <mergeCell ref="A8:C8"/>
    <mergeCell ref="F8:N8"/>
    <mergeCell ref="Q8:W8"/>
    <mergeCell ref="A9:C9"/>
    <mergeCell ref="A11:C12"/>
    <mergeCell ref="A13:C14"/>
    <mergeCell ref="A18:U18"/>
    <mergeCell ref="M16:U17"/>
    <mergeCell ref="U38:U39"/>
    <mergeCell ref="O22:AA22"/>
    <mergeCell ref="Z12:AA12"/>
    <mergeCell ref="V14:AA14"/>
    <mergeCell ref="F9:O9"/>
    <mergeCell ref="D12:L12"/>
    <mergeCell ref="M12:U12"/>
    <mergeCell ref="X8:AA8"/>
    <mergeCell ref="A5:C5"/>
    <mergeCell ref="A6:C6"/>
    <mergeCell ref="C85:C86"/>
    <mergeCell ref="A75:C75"/>
    <mergeCell ref="D75:M75"/>
    <mergeCell ref="D76:M76"/>
    <mergeCell ref="N77:AA78"/>
    <mergeCell ref="N79:AA80"/>
    <mergeCell ref="N81:AA82"/>
    <mergeCell ref="N83:AA84"/>
    <mergeCell ref="N85:AA86"/>
    <mergeCell ref="D77:M78"/>
    <mergeCell ref="D79:M80"/>
    <mergeCell ref="D81:M82"/>
    <mergeCell ref="D83:M84"/>
    <mergeCell ref="D85:M86"/>
    <mergeCell ref="N75:AA75"/>
    <mergeCell ref="N76:AA76"/>
    <mergeCell ref="I53:AA53"/>
    <mergeCell ref="G53:H54"/>
    <mergeCell ref="E53:F53"/>
    <mergeCell ref="E54:F54"/>
    <mergeCell ref="G52:H52"/>
    <mergeCell ref="G55:H56"/>
    <mergeCell ref="A2:AA2"/>
    <mergeCell ref="A3:AA3"/>
    <mergeCell ref="D11:L11"/>
    <mergeCell ref="M11:U11"/>
    <mergeCell ref="D13:U14"/>
    <mergeCell ref="D10:L10"/>
    <mergeCell ref="M10:U10"/>
    <mergeCell ref="V4:AA5"/>
    <mergeCell ref="R4:U4"/>
    <mergeCell ref="R5:U5"/>
    <mergeCell ref="W13:Z13"/>
    <mergeCell ref="D4:Q4"/>
    <mergeCell ref="A4:C4"/>
    <mergeCell ref="V10:AA10"/>
    <mergeCell ref="V12:W12"/>
    <mergeCell ref="A7:C7"/>
    <mergeCell ref="A10:C10"/>
    <mergeCell ref="D5:Q5"/>
    <mergeCell ref="B67:C67"/>
    <mergeCell ref="B68:C68"/>
    <mergeCell ref="B69:C69"/>
    <mergeCell ref="B70:C70"/>
    <mergeCell ref="B71:C71"/>
    <mergeCell ref="B65:C65"/>
    <mergeCell ref="B66:C66"/>
    <mergeCell ref="I55:AA55"/>
    <mergeCell ref="I57:AA57"/>
    <mergeCell ref="I63:AA63"/>
    <mergeCell ref="B57:C57"/>
    <mergeCell ref="B58:C58"/>
    <mergeCell ref="B59:C59"/>
    <mergeCell ref="I59:AA59"/>
    <mergeCell ref="B72:C72"/>
    <mergeCell ref="A52:F52"/>
    <mergeCell ref="E71:F71"/>
    <mergeCell ref="I67:AA68"/>
    <mergeCell ref="I54:AA54"/>
    <mergeCell ref="E55:F55"/>
    <mergeCell ref="Q27:T27"/>
    <mergeCell ref="U27:AA27"/>
    <mergeCell ref="B79:B80"/>
    <mergeCell ref="B77:B78"/>
    <mergeCell ref="E57:F57"/>
    <mergeCell ref="E58:F58"/>
    <mergeCell ref="I58:AA58"/>
    <mergeCell ref="C77:C78"/>
    <mergeCell ref="C79:C80"/>
    <mergeCell ref="G57:H58"/>
    <mergeCell ref="G65:H66"/>
    <mergeCell ref="B63:C63"/>
    <mergeCell ref="B64:C64"/>
    <mergeCell ref="B60:C60"/>
    <mergeCell ref="E72:F72"/>
    <mergeCell ref="I69:AA70"/>
    <mergeCell ref="B62:C62"/>
    <mergeCell ref="E70:F70"/>
    <mergeCell ref="C42:AA42"/>
    <mergeCell ref="B35:AA35"/>
    <mergeCell ref="B40:AA40"/>
    <mergeCell ref="I52:AA52"/>
    <mergeCell ref="R48:U48"/>
    <mergeCell ref="R49:U49"/>
    <mergeCell ref="F21:M21"/>
    <mergeCell ref="A17:J17"/>
    <mergeCell ref="A21:E21"/>
    <mergeCell ref="J39:O39"/>
    <mergeCell ref="I38:I39"/>
    <mergeCell ref="P38:P39"/>
    <mergeCell ref="A26:E26"/>
    <mergeCell ref="A24:E24"/>
    <mergeCell ref="A23:AA23"/>
    <mergeCell ref="C34:AA34"/>
    <mergeCell ref="C36:S36"/>
    <mergeCell ref="C37:AA37"/>
    <mergeCell ref="A20:E20"/>
    <mergeCell ref="T33:AA33"/>
    <mergeCell ref="T36:AA36"/>
    <mergeCell ref="C32:AA32"/>
    <mergeCell ref="C33:S33"/>
    <mergeCell ref="F26:AA26"/>
    <mergeCell ref="E16:F16"/>
    <mergeCell ref="C16:D16"/>
    <mergeCell ref="F20:AA20"/>
    <mergeCell ref="A19:E19"/>
    <mergeCell ref="F19:U19"/>
    <mergeCell ref="A28:AA28"/>
    <mergeCell ref="B31:AA31"/>
    <mergeCell ref="A27:E27"/>
    <mergeCell ref="F27:P27"/>
    <mergeCell ref="F24:AA24"/>
    <mergeCell ref="F25:AA25"/>
    <mergeCell ref="A22:E22"/>
    <mergeCell ref="F22:M22"/>
    <mergeCell ref="A25:E25"/>
    <mergeCell ref="X9:AA9"/>
    <mergeCell ref="A83:A84"/>
    <mergeCell ref="B83:B84"/>
    <mergeCell ref="G61:H62"/>
    <mergeCell ref="G67:H68"/>
    <mergeCell ref="I64:AA64"/>
    <mergeCell ref="I60:AA60"/>
    <mergeCell ref="G59:H60"/>
    <mergeCell ref="G71:H72"/>
    <mergeCell ref="E68:F68"/>
    <mergeCell ref="E69:F69"/>
    <mergeCell ref="E63:F63"/>
    <mergeCell ref="E64:F64"/>
    <mergeCell ref="G69:H70"/>
    <mergeCell ref="E66:F66"/>
    <mergeCell ref="G63:H64"/>
    <mergeCell ref="I71:AA72"/>
    <mergeCell ref="E62:F62"/>
    <mergeCell ref="E65:F65"/>
    <mergeCell ref="E67:F67"/>
    <mergeCell ref="B73:AA74"/>
    <mergeCell ref="E59:F59"/>
    <mergeCell ref="E60:F60"/>
    <mergeCell ref="G16:H16"/>
  </mergeCells>
  <phoneticPr fontId="1"/>
  <conditionalFormatting sqref="A31">
    <cfRule type="expression" dxfId="23" priority="25">
      <formula>AND($A$31=FALSE,$B$34=TRUE)</formula>
    </cfRule>
    <cfRule type="expression" dxfId="22" priority="26">
      <formula>AND($A$31=FALSE,$B$33=TRUE)</formula>
    </cfRule>
    <cfRule type="expression" dxfId="21" priority="27">
      <formula>AND($A$31=FALSE,$B$32=TRUE)</formula>
    </cfRule>
  </conditionalFormatting>
  <conditionalFormatting sqref="A35">
    <cfRule type="expression" dxfId="20" priority="1">
      <formula>AND($A$35=FALSE,$B$36=TRUE)</formula>
    </cfRule>
    <cfRule type="expression" dxfId="19" priority="22">
      <formula>AND($A$35=FALSE,$B$37=TRUE)</formula>
    </cfRule>
    <cfRule type="expression" dxfId="18" priority="23">
      <formula>OR(AND($A$35=FALSE,$I$38=TRUE),AND($A$35=FALSE,$P$38=TRUE),AND($A$35=FALSE,$U$38=TRUE))</formula>
    </cfRule>
  </conditionalFormatting>
  <conditionalFormatting sqref="A40">
    <cfRule type="expression" dxfId="17" priority="13">
      <formula>AND($A$40=FALSE,$B$41=TRUE)</formula>
    </cfRule>
    <cfRule type="expression" dxfId="16" priority="14">
      <formula>AND($A$40=FALSE,$B$42=TRUE)</formula>
    </cfRule>
  </conditionalFormatting>
  <conditionalFormatting sqref="B32 B34">
    <cfRule type="expression" dxfId="15" priority="4">
      <formula>AND($B$32=TRUE,$B$34=TRUE)</formula>
    </cfRule>
  </conditionalFormatting>
  <conditionalFormatting sqref="B32:B33">
    <cfRule type="expression" dxfId="14" priority="29">
      <formula>AND($B$32=TRUE,$B$33=TRUE)</formula>
    </cfRule>
  </conditionalFormatting>
  <conditionalFormatting sqref="B32:B34">
    <cfRule type="expression" dxfId="13" priority="136" stopIfTrue="1">
      <formula>AND($A$31=TRUE,$B$32=FALSE,$B$33=FALSE,$B$34=FALSE)</formula>
    </cfRule>
  </conditionalFormatting>
  <conditionalFormatting sqref="B33:B34">
    <cfRule type="expression" dxfId="12" priority="28">
      <formula>AND($B$33=TRUE,$B$34=TRUE)</formula>
    </cfRule>
  </conditionalFormatting>
  <conditionalFormatting sqref="B36:B37">
    <cfRule type="expression" dxfId="11" priority="2">
      <formula>AND($B$36=TRUE,$B$37=TRUE)</formula>
    </cfRule>
    <cfRule type="expression" dxfId="10" priority="145" stopIfTrue="1">
      <formula>AND($A$35=TRUE,$B$36=FALSE,$B$37=FALSE)</formula>
    </cfRule>
  </conditionalFormatting>
  <conditionalFormatting sqref="B37">
    <cfRule type="expression" dxfId="9" priority="142">
      <formula>OR(AND($B$37=FALSE,$I$38=TRUE),AND($B$37=FALSE,$P$38=TRUE),AND($B$37=FALSE,$U$38=TRUE))</formula>
    </cfRule>
  </conditionalFormatting>
  <conditionalFormatting sqref="B41:B42">
    <cfRule type="expression" dxfId="8" priority="9">
      <formula>AND($B$41=TRUE,$B$42=TRUE)</formula>
    </cfRule>
    <cfRule type="expression" dxfId="7" priority="12" stopIfTrue="1">
      <formula>AND($A$40=TRUE,$B$41=FALSE,$B$42=FALSE)</formula>
    </cfRule>
  </conditionalFormatting>
  <conditionalFormatting sqref="I38:I39 P38:P39 U38:U39">
    <cfRule type="expression" dxfId="6" priority="57" stopIfTrue="1">
      <formula>AND($B$37=TRUE,$I$38=FALSE,$P$38=FALSE,$U$38=FALSE)</formula>
    </cfRule>
  </conditionalFormatting>
  <conditionalFormatting sqref="I38:I39 P38:P39">
    <cfRule type="expression" dxfId="5" priority="7">
      <formula>AND($I$38=TRUE,$P$38=TRUE)</formula>
    </cfRule>
  </conditionalFormatting>
  <conditionalFormatting sqref="I38:I39 U38:U39">
    <cfRule type="expression" dxfId="4" priority="3">
      <formula>AND($I$38=TRUE,$U$38=TRUE)</formula>
    </cfRule>
  </conditionalFormatting>
  <conditionalFormatting sqref="N45 U45">
    <cfRule type="expression" dxfId="3" priority="32">
      <formula>AND($N$45=TRUE,$U$45=TRUE)</formula>
    </cfRule>
  </conditionalFormatting>
  <conditionalFormatting sqref="P38:P39 U38:U39">
    <cfRule type="expression" dxfId="2" priority="6">
      <formula>AND($P$38=TRUE,$U$38=TRUE)</formula>
    </cfRule>
  </conditionalFormatting>
  <conditionalFormatting sqref="V12:W12">
    <cfRule type="expression" dxfId="1" priority="34">
      <formula>$Y$12="■"</formula>
    </cfRule>
  </conditionalFormatting>
  <conditionalFormatting sqref="Y12">
    <cfRule type="expression" dxfId="0" priority="33">
      <formula>$V$12="■"</formula>
    </cfRule>
  </conditionalFormatting>
  <dataValidations count="3">
    <dataValidation type="list" allowBlank="1" showInputMessage="1" showErrorMessage="1" sqref="E53:F72 E16:F16" xr:uid="{00000000-0002-0000-0100-000001000000}">
      <formula1>月</formula1>
    </dataValidation>
    <dataValidation type="list" allowBlank="1" showInputMessage="1" showErrorMessage="1" sqref="I16:J16 C85 C77 C79 C81 C83" xr:uid="{00000000-0002-0000-0100-000002000000}">
      <formula1>日</formula1>
    </dataValidation>
    <dataValidation type="list" allowBlank="1" showInputMessage="1" showErrorMessage="1" sqref="C1" xr:uid="{00000000-0002-0000-0100-000003000000}">
      <formula1>"4月,10月"</formula1>
    </dataValidation>
  </dataValidations>
  <pageMargins left="0.78740157480314965" right="0.78740157480314965" top="0.6692913385826772" bottom="0.51181102362204722" header="0.27559055118110237" footer="0.27559055118110237"/>
  <pageSetup paperSize="9" scale="92" orientation="portrait" r:id="rId1"/>
  <headerFooter alignWithMargins="0">
    <oddHeader xml:space="preserve">&amp;R&amp;"Times New Roman,太字"&amp;20Form 1&amp;"Century,太字"
</oddHeader>
    <oddFooter>&amp;C&amp;"ＭＳ Ｐゴシック,太字"&amp;9(&amp;"ＭＳ Ｐ明朝,太字"博士前期課程&amp;"ＭＳ Ｐゴシック,太字" / &amp;"Times New Roman,太字"Master's Program&amp;"ＭＳ Ｐゴシック,太字")</oddFooter>
  </headerFooter>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26" r:id="rId4" name="Check Box 154">
              <controlPr defaultSize="0" autoFill="0" autoLine="0" autoPict="0">
                <anchor moveWithCells="1">
                  <from>
                    <xdr:col>21</xdr:col>
                    <xdr:colOff>66675</xdr:colOff>
                    <xdr:row>11</xdr:row>
                    <xdr:rowOff>28575</xdr:rowOff>
                  </from>
                  <to>
                    <xdr:col>23</xdr:col>
                    <xdr:colOff>19050</xdr:colOff>
                    <xdr:row>11</xdr:row>
                    <xdr:rowOff>352425</xdr:rowOff>
                  </to>
                </anchor>
              </controlPr>
            </control>
          </mc:Choice>
        </mc:AlternateContent>
        <mc:AlternateContent xmlns:mc="http://schemas.openxmlformats.org/markup-compatibility/2006">
          <mc:Choice Requires="x14">
            <control shapeId="3227" r:id="rId5" name="Check Box 155">
              <controlPr defaultSize="0" autoFill="0" autoLine="0" autoPict="0">
                <anchor moveWithCells="1">
                  <from>
                    <xdr:col>24</xdr:col>
                    <xdr:colOff>47625</xdr:colOff>
                    <xdr:row>11</xdr:row>
                    <xdr:rowOff>38100</xdr:rowOff>
                  </from>
                  <to>
                    <xdr:col>25</xdr:col>
                    <xdr:colOff>57150</xdr:colOff>
                    <xdr:row>11</xdr:row>
                    <xdr:rowOff>361950</xdr:rowOff>
                  </to>
                </anchor>
              </controlPr>
            </control>
          </mc:Choice>
        </mc:AlternateContent>
        <mc:AlternateContent xmlns:mc="http://schemas.openxmlformats.org/markup-compatibility/2006">
          <mc:Choice Requires="x14">
            <control shapeId="3229" r:id="rId6" name="Check Box 157">
              <controlPr defaultSize="0" autoFill="0" autoLine="0" autoPict="0">
                <anchor moveWithCells="1">
                  <from>
                    <xdr:col>1</xdr:col>
                    <xdr:colOff>85725</xdr:colOff>
                    <xdr:row>31</xdr:row>
                    <xdr:rowOff>180975</xdr:rowOff>
                  </from>
                  <to>
                    <xdr:col>2</xdr:col>
                    <xdr:colOff>19050</xdr:colOff>
                    <xdr:row>33</xdr:row>
                    <xdr:rowOff>47625</xdr:rowOff>
                  </to>
                </anchor>
              </controlPr>
            </control>
          </mc:Choice>
        </mc:AlternateContent>
        <mc:AlternateContent xmlns:mc="http://schemas.openxmlformats.org/markup-compatibility/2006">
          <mc:Choice Requires="x14">
            <control shapeId="3231" r:id="rId7" name="Check Box 159">
              <controlPr defaultSize="0" autoFill="0" autoLine="0" autoPict="0">
                <anchor moveWithCells="1">
                  <from>
                    <xdr:col>0</xdr:col>
                    <xdr:colOff>104775</xdr:colOff>
                    <xdr:row>29</xdr:row>
                    <xdr:rowOff>180975</xdr:rowOff>
                  </from>
                  <to>
                    <xdr:col>0</xdr:col>
                    <xdr:colOff>361950</xdr:colOff>
                    <xdr:row>31</xdr:row>
                    <xdr:rowOff>95250</xdr:rowOff>
                  </to>
                </anchor>
              </controlPr>
            </control>
          </mc:Choice>
        </mc:AlternateContent>
        <mc:AlternateContent xmlns:mc="http://schemas.openxmlformats.org/markup-compatibility/2006">
          <mc:Choice Requires="x14">
            <control shapeId="3234" r:id="rId8" name="Check Box 162">
              <controlPr defaultSize="0" autoFill="0" autoLine="0" autoPict="0">
                <anchor moveWithCells="1">
                  <from>
                    <xdr:col>1</xdr:col>
                    <xdr:colOff>85725</xdr:colOff>
                    <xdr:row>30</xdr:row>
                    <xdr:rowOff>247650</xdr:rowOff>
                  </from>
                  <to>
                    <xdr:col>2</xdr:col>
                    <xdr:colOff>19050</xdr:colOff>
                    <xdr:row>32</xdr:row>
                    <xdr:rowOff>57150</xdr:rowOff>
                  </to>
                </anchor>
              </controlPr>
            </control>
          </mc:Choice>
        </mc:AlternateContent>
        <mc:AlternateContent xmlns:mc="http://schemas.openxmlformats.org/markup-compatibility/2006">
          <mc:Choice Requires="x14">
            <control shapeId="3235" r:id="rId9" name="Check Box 163">
              <controlPr defaultSize="0" autoFill="0" autoLine="0" autoPict="0">
                <anchor moveWithCells="1">
                  <from>
                    <xdr:col>1</xdr:col>
                    <xdr:colOff>85725</xdr:colOff>
                    <xdr:row>32</xdr:row>
                    <xdr:rowOff>180975</xdr:rowOff>
                  </from>
                  <to>
                    <xdr:col>2</xdr:col>
                    <xdr:colOff>19050</xdr:colOff>
                    <xdr:row>34</xdr:row>
                    <xdr:rowOff>47625</xdr:rowOff>
                  </to>
                </anchor>
              </controlPr>
            </control>
          </mc:Choice>
        </mc:AlternateContent>
        <mc:AlternateContent xmlns:mc="http://schemas.openxmlformats.org/markup-compatibility/2006">
          <mc:Choice Requires="x14">
            <control shapeId="3239" r:id="rId10" name="Check Box 167">
              <controlPr defaultSize="0" autoFill="0" autoLine="0" autoPict="0">
                <anchor moveWithCells="1">
                  <from>
                    <xdr:col>0</xdr:col>
                    <xdr:colOff>104775</xdr:colOff>
                    <xdr:row>33</xdr:row>
                    <xdr:rowOff>142875</xdr:rowOff>
                  </from>
                  <to>
                    <xdr:col>0</xdr:col>
                    <xdr:colOff>361950</xdr:colOff>
                    <xdr:row>35</xdr:row>
                    <xdr:rowOff>95250</xdr:rowOff>
                  </to>
                </anchor>
              </controlPr>
            </control>
          </mc:Choice>
        </mc:AlternateContent>
        <mc:AlternateContent xmlns:mc="http://schemas.openxmlformats.org/markup-compatibility/2006">
          <mc:Choice Requires="x14">
            <control shapeId="3242" r:id="rId11" name="Check Box 170">
              <controlPr defaultSize="0" autoFill="0" autoLine="0" autoPict="0">
                <anchor moveWithCells="1">
                  <from>
                    <xdr:col>1</xdr:col>
                    <xdr:colOff>85725</xdr:colOff>
                    <xdr:row>35</xdr:row>
                    <xdr:rowOff>180975</xdr:rowOff>
                  </from>
                  <to>
                    <xdr:col>2</xdr:col>
                    <xdr:colOff>19050</xdr:colOff>
                    <xdr:row>39</xdr:row>
                    <xdr:rowOff>47625</xdr:rowOff>
                  </to>
                </anchor>
              </controlPr>
            </control>
          </mc:Choice>
        </mc:AlternateContent>
        <mc:AlternateContent xmlns:mc="http://schemas.openxmlformats.org/markup-compatibility/2006">
          <mc:Choice Requires="x14">
            <control shapeId="3243" r:id="rId12" name="Check Box 171">
              <controlPr defaultSize="0" autoFill="0" autoLine="0" autoPict="0">
                <anchor moveWithCells="1">
                  <from>
                    <xdr:col>1</xdr:col>
                    <xdr:colOff>85725</xdr:colOff>
                    <xdr:row>34</xdr:row>
                    <xdr:rowOff>247650</xdr:rowOff>
                  </from>
                  <to>
                    <xdr:col>2</xdr:col>
                    <xdr:colOff>19050</xdr:colOff>
                    <xdr:row>36</xdr:row>
                    <xdr:rowOff>57150</xdr:rowOff>
                  </to>
                </anchor>
              </controlPr>
            </control>
          </mc:Choice>
        </mc:AlternateContent>
        <mc:AlternateContent xmlns:mc="http://schemas.openxmlformats.org/markup-compatibility/2006">
          <mc:Choice Requires="x14">
            <control shapeId="3245" r:id="rId13" name="Check Box 173">
              <controlPr defaultSize="0" autoFill="0" autoLine="0" autoPict="0">
                <anchor moveWithCells="1">
                  <from>
                    <xdr:col>0</xdr:col>
                    <xdr:colOff>133350</xdr:colOff>
                    <xdr:row>36</xdr:row>
                    <xdr:rowOff>123825</xdr:rowOff>
                  </from>
                  <to>
                    <xdr:col>1</xdr:col>
                    <xdr:colOff>0</xdr:colOff>
                    <xdr:row>40</xdr:row>
                    <xdr:rowOff>76200</xdr:rowOff>
                  </to>
                </anchor>
              </controlPr>
            </control>
          </mc:Choice>
        </mc:AlternateContent>
        <mc:AlternateContent xmlns:mc="http://schemas.openxmlformats.org/markup-compatibility/2006">
          <mc:Choice Requires="x14">
            <control shapeId="3246" r:id="rId14" name="Check Box 174">
              <controlPr defaultSize="0" autoFill="0" autoLine="0" autoPict="0">
                <anchor moveWithCells="1">
                  <from>
                    <xdr:col>1</xdr:col>
                    <xdr:colOff>85725</xdr:colOff>
                    <xdr:row>40</xdr:row>
                    <xdr:rowOff>180975</xdr:rowOff>
                  </from>
                  <to>
                    <xdr:col>2</xdr:col>
                    <xdr:colOff>19050</xdr:colOff>
                    <xdr:row>42</xdr:row>
                    <xdr:rowOff>47625</xdr:rowOff>
                  </to>
                </anchor>
              </controlPr>
            </control>
          </mc:Choice>
        </mc:AlternateContent>
        <mc:AlternateContent xmlns:mc="http://schemas.openxmlformats.org/markup-compatibility/2006">
          <mc:Choice Requires="x14">
            <control shapeId="3247" r:id="rId15" name="Check Box 175">
              <controlPr defaultSize="0" autoFill="0" autoLine="0" autoPict="0">
                <anchor moveWithCells="1">
                  <from>
                    <xdr:col>1</xdr:col>
                    <xdr:colOff>85725</xdr:colOff>
                    <xdr:row>39</xdr:row>
                    <xdr:rowOff>247650</xdr:rowOff>
                  </from>
                  <to>
                    <xdr:col>2</xdr:col>
                    <xdr:colOff>19050</xdr:colOff>
                    <xdr:row>41</xdr:row>
                    <xdr:rowOff>57150</xdr:rowOff>
                  </to>
                </anchor>
              </controlPr>
            </control>
          </mc:Choice>
        </mc:AlternateContent>
        <mc:AlternateContent xmlns:mc="http://schemas.openxmlformats.org/markup-compatibility/2006">
          <mc:Choice Requires="x14">
            <control shapeId="3249" r:id="rId16" name="Check Box 177">
              <controlPr defaultSize="0" autoFill="0" autoLine="0" autoPict="0">
                <anchor moveWithCells="1">
                  <from>
                    <xdr:col>13</xdr:col>
                    <xdr:colOff>57150</xdr:colOff>
                    <xdr:row>44</xdr:row>
                    <xdr:rowOff>47625</xdr:rowOff>
                  </from>
                  <to>
                    <xdr:col>14</xdr:col>
                    <xdr:colOff>85725</xdr:colOff>
                    <xdr:row>44</xdr:row>
                    <xdr:rowOff>323850</xdr:rowOff>
                  </to>
                </anchor>
              </controlPr>
            </control>
          </mc:Choice>
        </mc:AlternateContent>
        <mc:AlternateContent xmlns:mc="http://schemas.openxmlformats.org/markup-compatibility/2006">
          <mc:Choice Requires="x14">
            <control shapeId="3250" r:id="rId17" name="Check Box 178">
              <controlPr defaultSize="0" autoFill="0" autoLine="0" autoPict="0">
                <anchor moveWithCells="1">
                  <from>
                    <xdr:col>20</xdr:col>
                    <xdr:colOff>133350</xdr:colOff>
                    <xdr:row>44</xdr:row>
                    <xdr:rowOff>28575</xdr:rowOff>
                  </from>
                  <to>
                    <xdr:col>22</xdr:col>
                    <xdr:colOff>66675</xdr:colOff>
                    <xdr:row>44</xdr:row>
                    <xdr:rowOff>352425</xdr:rowOff>
                  </to>
                </anchor>
              </controlPr>
            </control>
          </mc:Choice>
        </mc:AlternateContent>
        <mc:AlternateContent xmlns:mc="http://schemas.openxmlformats.org/markup-compatibility/2006">
          <mc:Choice Requires="x14">
            <control shapeId="3251" r:id="rId18" name="Check Box 179">
              <controlPr defaultSize="0" autoFill="0" autoLine="0" autoPict="0">
                <anchor moveWithCells="1">
                  <from>
                    <xdr:col>4</xdr:col>
                    <xdr:colOff>9525</xdr:colOff>
                    <xdr:row>7</xdr:row>
                    <xdr:rowOff>19050</xdr:rowOff>
                  </from>
                  <to>
                    <xdr:col>5</xdr:col>
                    <xdr:colOff>9525</xdr:colOff>
                    <xdr:row>8</xdr:row>
                    <xdr:rowOff>152400</xdr:rowOff>
                  </to>
                </anchor>
              </controlPr>
            </control>
          </mc:Choice>
        </mc:AlternateContent>
        <mc:AlternateContent xmlns:mc="http://schemas.openxmlformats.org/markup-compatibility/2006">
          <mc:Choice Requires="x14">
            <control shapeId="3252" r:id="rId19" name="Check Box 180">
              <controlPr defaultSize="0" autoFill="0" autoLine="0" autoPict="0">
                <anchor moveWithCells="1">
                  <from>
                    <xdr:col>14</xdr:col>
                    <xdr:colOff>438150</xdr:colOff>
                    <xdr:row>7</xdr:row>
                    <xdr:rowOff>19050</xdr:rowOff>
                  </from>
                  <to>
                    <xdr:col>16</xdr:col>
                    <xdr:colOff>9525</xdr:colOff>
                    <xdr:row>8</xdr:row>
                    <xdr:rowOff>152400</xdr:rowOff>
                  </to>
                </anchor>
              </controlPr>
            </control>
          </mc:Choice>
        </mc:AlternateContent>
        <mc:AlternateContent xmlns:mc="http://schemas.openxmlformats.org/markup-compatibility/2006">
          <mc:Choice Requires="x14">
            <control shapeId="3253" r:id="rId20" name="Check Box 181">
              <controlPr defaultSize="0" autoFill="0" autoLine="0" autoPict="0">
                <anchor moveWithCells="1">
                  <from>
                    <xdr:col>6</xdr:col>
                    <xdr:colOff>66675</xdr:colOff>
                    <xdr:row>5</xdr:row>
                    <xdr:rowOff>19050</xdr:rowOff>
                  </from>
                  <to>
                    <xdr:col>7</xdr:col>
                    <xdr:colOff>66675</xdr:colOff>
                    <xdr:row>6</xdr:row>
                    <xdr:rowOff>171450</xdr:rowOff>
                  </to>
                </anchor>
              </controlPr>
            </control>
          </mc:Choice>
        </mc:AlternateContent>
        <mc:AlternateContent xmlns:mc="http://schemas.openxmlformats.org/markup-compatibility/2006">
          <mc:Choice Requires="x14">
            <control shapeId="3254" r:id="rId21" name="Check Box 182">
              <controlPr defaultSize="0" autoFill="0" autoLine="0" autoPict="0">
                <anchor moveWithCells="1">
                  <from>
                    <xdr:col>14</xdr:col>
                    <xdr:colOff>438150</xdr:colOff>
                    <xdr:row>5</xdr:row>
                    <xdr:rowOff>19050</xdr:rowOff>
                  </from>
                  <to>
                    <xdr:col>16</xdr:col>
                    <xdr:colOff>9525</xdr:colOff>
                    <xdr:row>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47"/>
  <sheetViews>
    <sheetView showGridLines="0" view="pageBreakPreview" zoomScaleNormal="100" zoomScaleSheetLayoutView="100" workbookViewId="0">
      <selection activeCell="Z1" sqref="Z1"/>
    </sheetView>
  </sheetViews>
  <sheetFormatPr defaultRowHeight="15" customHeight="1"/>
  <cols>
    <col min="1" max="1" width="2.5" style="173" customWidth="1"/>
    <col min="2" max="5" width="4.125" style="173" customWidth="1"/>
    <col min="6" max="6" width="4.375" style="173" customWidth="1"/>
    <col min="7" max="12" width="3.625" style="173" customWidth="1"/>
    <col min="13" max="14" width="5" style="173" customWidth="1"/>
    <col min="15" max="15" width="3.625" style="173" customWidth="1"/>
    <col min="16" max="16" width="1.625" style="173" customWidth="1"/>
    <col min="17" max="17" width="4.875" style="173" customWidth="1"/>
    <col min="18" max="18" width="2.75" style="173" customWidth="1"/>
    <col min="19" max="19" width="3.125" style="173" customWidth="1"/>
    <col min="20" max="20" width="3.625" style="173" customWidth="1"/>
    <col min="21" max="21" width="3" style="173" customWidth="1"/>
    <col min="22" max="23" width="3.625" style="173" customWidth="1"/>
    <col min="24" max="24" width="9.625" style="173" customWidth="1"/>
    <col min="25" max="25" width="1.25" style="173" customWidth="1"/>
    <col min="26" max="26" width="4.75" style="173" customWidth="1"/>
    <col min="27" max="27" width="4" style="173" customWidth="1"/>
    <col min="28" max="28" width="10.625" style="173" customWidth="1"/>
    <col min="29" max="16384" width="9" style="173"/>
  </cols>
  <sheetData>
    <row r="1" spans="1:29" s="148" customFormat="1" ht="15" customHeight="1">
      <c r="A1" s="548" t="str">
        <f>Form1!A1&amp;"年度"&amp;Form1!C1&amp;"入学・"&amp;IF(Form1!C1="4月",Form1!A1,Form1!A1+1)&amp;"年度"&amp;IF(Form1!C1="4月","10月","4月")&amp;" 入学 北九州市立大学大学院 国際環境工学研究科（博士前期課程)受験票"</f>
        <v>2025年度10月入学・2026年度4月 入学 北九州市立大学大学院 国際環境工学研究科（博士前期課程)受験票</v>
      </c>
      <c r="B1" s="548"/>
      <c r="C1" s="548"/>
      <c r="D1" s="548"/>
      <c r="E1" s="548"/>
      <c r="F1" s="548"/>
      <c r="G1" s="548"/>
      <c r="H1" s="548"/>
      <c r="I1" s="548"/>
      <c r="J1" s="548"/>
      <c r="K1" s="548"/>
      <c r="L1" s="548"/>
      <c r="M1" s="548"/>
      <c r="N1" s="548"/>
      <c r="O1" s="548"/>
      <c r="P1" s="548"/>
      <c r="Q1" s="548"/>
      <c r="R1" s="548"/>
      <c r="S1" s="548"/>
      <c r="T1" s="548"/>
      <c r="U1" s="548"/>
      <c r="V1" s="548"/>
      <c r="W1" s="548"/>
      <c r="X1" s="548"/>
      <c r="Y1" s="548"/>
      <c r="Z1" s="165"/>
      <c r="AA1" s="165"/>
    </row>
    <row r="2" spans="1:29" s="148" customFormat="1" ht="18" customHeight="1">
      <c r="A2" s="373" t="str">
        <f>Form1!A2</f>
        <v xml:space="preserve">October 2025 Enrollment or April 2026 Enrollment : Graduate School of Environmental Engineering, </v>
      </c>
      <c r="B2" s="373"/>
      <c r="C2" s="373"/>
      <c r="D2" s="373"/>
      <c r="E2" s="373"/>
      <c r="F2" s="373"/>
      <c r="G2" s="373"/>
      <c r="H2" s="373"/>
      <c r="I2" s="373"/>
      <c r="J2" s="373"/>
      <c r="K2" s="373"/>
      <c r="L2" s="373"/>
      <c r="M2" s="373"/>
      <c r="N2" s="373"/>
      <c r="O2" s="373"/>
      <c r="P2" s="373"/>
      <c r="Q2" s="373"/>
      <c r="R2" s="373"/>
      <c r="S2" s="373"/>
      <c r="T2" s="373"/>
      <c r="U2" s="373"/>
      <c r="V2" s="373"/>
      <c r="W2" s="373"/>
      <c r="X2" s="373"/>
      <c r="Y2" s="144"/>
      <c r="Z2" s="166"/>
      <c r="AA2" s="166"/>
      <c r="AC2" s="149"/>
    </row>
    <row r="3" spans="1:29" s="168" customFormat="1" ht="15.75" customHeight="1" thickBot="1">
      <c r="A3" s="374" t="s">
        <v>172</v>
      </c>
      <c r="B3" s="374"/>
      <c r="C3" s="374"/>
      <c r="D3" s="374"/>
      <c r="E3" s="374"/>
      <c r="F3" s="374"/>
      <c r="G3" s="374"/>
      <c r="H3" s="374"/>
      <c r="I3" s="374"/>
      <c r="J3" s="374"/>
      <c r="K3" s="374"/>
      <c r="L3" s="374"/>
      <c r="M3" s="374"/>
      <c r="N3" s="374"/>
      <c r="O3" s="374"/>
      <c r="P3" s="374"/>
      <c r="Q3" s="374"/>
      <c r="R3" s="374"/>
      <c r="S3" s="374"/>
      <c r="T3" s="374"/>
      <c r="U3" s="374"/>
      <c r="V3" s="374"/>
      <c r="W3" s="374"/>
      <c r="X3" s="374"/>
      <c r="Y3" s="374"/>
      <c r="Z3" s="167"/>
      <c r="AA3" s="167"/>
      <c r="AC3" s="169"/>
    </row>
    <row r="4" spans="1:29" s="148" customFormat="1" ht="38.1" customHeight="1" thickBot="1">
      <c r="A4" s="5"/>
      <c r="B4" s="554" t="s">
        <v>135</v>
      </c>
      <c r="C4" s="555"/>
      <c r="D4" s="555"/>
      <c r="E4" s="555"/>
      <c r="F4" s="556"/>
      <c r="G4" s="557" t="s">
        <v>63</v>
      </c>
      <c r="H4" s="558"/>
      <c r="I4" s="558"/>
      <c r="J4" s="558"/>
      <c r="K4" s="558"/>
      <c r="L4" s="558"/>
      <c r="M4" s="558"/>
      <c r="N4" s="558"/>
      <c r="O4" s="558"/>
      <c r="P4" s="558"/>
      <c r="Q4" s="559"/>
      <c r="R4" s="560" t="s">
        <v>136</v>
      </c>
      <c r="S4" s="561"/>
      <c r="T4" s="561"/>
      <c r="U4" s="562"/>
      <c r="V4" s="575" t="s">
        <v>11</v>
      </c>
      <c r="W4" s="576"/>
      <c r="X4" s="577"/>
      <c r="Y4" s="5"/>
    </row>
    <row r="5" spans="1:29" s="148" customFormat="1" ht="38.25" customHeight="1">
      <c r="A5" s="5"/>
      <c r="B5" s="566" t="s">
        <v>170</v>
      </c>
      <c r="C5" s="567"/>
      <c r="D5" s="567"/>
      <c r="E5" s="567"/>
      <c r="F5" s="568"/>
      <c r="G5" s="232"/>
      <c r="H5" s="233"/>
      <c r="I5" s="234" t="str">
        <f>IF(Form1!G6=TRUE,"✓","")</f>
        <v/>
      </c>
      <c r="J5" s="526" t="s">
        <v>185</v>
      </c>
      <c r="K5" s="526"/>
      <c r="L5" s="526"/>
      <c r="M5" s="526"/>
      <c r="N5" s="235"/>
      <c r="O5" s="235"/>
      <c r="P5" s="234" t="str">
        <f>IF(Form1!P6=TRUE,"✓","")</f>
        <v/>
      </c>
      <c r="Q5" s="236" t="s">
        <v>186</v>
      </c>
      <c r="R5" s="236"/>
      <c r="S5" s="236"/>
      <c r="T5" s="237"/>
      <c r="U5" s="237"/>
      <c r="V5" s="237"/>
      <c r="W5" s="237"/>
      <c r="X5" s="238"/>
      <c r="Y5" s="5"/>
    </row>
    <row r="6" spans="1:29" s="148" customFormat="1" ht="22.5" customHeight="1">
      <c r="A6" s="5"/>
      <c r="B6" s="582" t="s">
        <v>159</v>
      </c>
      <c r="C6" s="583"/>
      <c r="D6" s="583"/>
      <c r="E6" s="583"/>
      <c r="F6" s="584"/>
      <c r="G6" s="521" t="str">
        <f>IFERROR(Form1!$D$12&amp;" "&amp;Form1!$M$12,"")</f>
        <v xml:space="preserve"> </v>
      </c>
      <c r="H6" s="522"/>
      <c r="I6" s="522"/>
      <c r="J6" s="522"/>
      <c r="K6" s="522"/>
      <c r="L6" s="522"/>
      <c r="M6" s="522"/>
      <c r="N6" s="522"/>
      <c r="O6" s="522"/>
      <c r="P6" s="522"/>
      <c r="Q6" s="522"/>
      <c r="R6" s="522"/>
      <c r="S6" s="522"/>
      <c r="T6" s="522"/>
      <c r="U6" s="522"/>
      <c r="V6" s="522"/>
      <c r="W6" s="522"/>
      <c r="X6" s="523"/>
      <c r="Y6" s="5"/>
    </row>
    <row r="7" spans="1:29" s="148" customFormat="1" ht="22.5" customHeight="1">
      <c r="A7" s="5"/>
      <c r="B7" s="585" t="s">
        <v>160</v>
      </c>
      <c r="C7" s="586"/>
      <c r="D7" s="586"/>
      <c r="E7" s="586"/>
      <c r="F7" s="587"/>
      <c r="G7" s="524" t="str">
        <f>IFERROR(Form1!$D$13&amp;"","")</f>
        <v/>
      </c>
      <c r="H7" s="525"/>
      <c r="I7" s="525"/>
      <c r="J7" s="525"/>
      <c r="K7" s="525"/>
      <c r="L7" s="525"/>
      <c r="M7" s="525"/>
      <c r="N7" s="525"/>
      <c r="O7" s="525"/>
      <c r="P7" s="525"/>
      <c r="Q7" s="525"/>
      <c r="R7" s="525"/>
      <c r="S7" s="525"/>
      <c r="T7" s="525"/>
      <c r="U7" s="525"/>
      <c r="V7" s="525"/>
      <c r="W7" s="525"/>
      <c r="X7" s="525"/>
      <c r="Y7" s="213"/>
    </row>
    <row r="8" spans="1:29" s="148" customFormat="1" ht="23.1" customHeight="1">
      <c r="A8" s="5"/>
      <c r="B8" s="572" t="s">
        <v>139</v>
      </c>
      <c r="C8" s="573"/>
      <c r="D8" s="573"/>
      <c r="E8" s="573"/>
      <c r="F8" s="574"/>
      <c r="G8" s="563" t="str">
        <f>IF(Form1!$A$31=TRUE,Form1!$B$31,IF(Form1!$A$35=TRUE,Form1!$B$35,IF(Form1!$A$40=TRUE,Form1!$B$40,"")))</f>
        <v/>
      </c>
      <c r="H8" s="564"/>
      <c r="I8" s="564"/>
      <c r="J8" s="564"/>
      <c r="K8" s="564"/>
      <c r="L8" s="564"/>
      <c r="M8" s="564"/>
      <c r="N8" s="564"/>
      <c r="O8" s="564"/>
      <c r="P8" s="564"/>
      <c r="Q8" s="564"/>
      <c r="R8" s="564"/>
      <c r="S8" s="564"/>
      <c r="T8" s="564"/>
      <c r="U8" s="564"/>
      <c r="V8" s="564"/>
      <c r="W8" s="564"/>
      <c r="X8" s="565"/>
      <c r="Y8" s="5"/>
    </row>
    <row r="9" spans="1:29" s="148" customFormat="1" ht="23.1" customHeight="1">
      <c r="A9" s="5"/>
      <c r="B9" s="578" t="s">
        <v>202</v>
      </c>
      <c r="C9" s="579"/>
      <c r="D9" s="579"/>
      <c r="E9" s="579"/>
      <c r="F9" s="580"/>
      <c r="G9" s="569" t="str">
        <f>IF(Form1!$B$32=TRUE,Form1!C32,IF(Form1!$B$33=TRUE,Form1!$C$33,IF(Form1!$B$34=TRUE,Form1!$C$34,IF(Form1!$B$36=TRUE,Form1!$C$36,IF(Form1!$B$37=TRUE,Form1!$C$37,IF(Form1!$B$41=TRUE,Form1!$C$41,IF(Form1!$B$42=TRUE,Form1!$C$42,"")))))))</f>
        <v/>
      </c>
      <c r="H9" s="570"/>
      <c r="I9" s="570"/>
      <c r="J9" s="570"/>
      <c r="K9" s="570"/>
      <c r="L9" s="570"/>
      <c r="M9" s="570"/>
      <c r="N9" s="570"/>
      <c r="O9" s="570"/>
      <c r="P9" s="570"/>
      <c r="Q9" s="570"/>
      <c r="R9" s="570"/>
      <c r="S9" s="570"/>
      <c r="T9" s="570"/>
      <c r="U9" s="570"/>
      <c r="V9" s="570"/>
      <c r="W9" s="570"/>
      <c r="X9" s="571"/>
      <c r="Y9" s="5"/>
    </row>
    <row r="10" spans="1:29" s="148" customFormat="1" ht="21.95" customHeight="1">
      <c r="A10" s="5"/>
      <c r="B10" s="549" t="s">
        <v>90</v>
      </c>
      <c r="C10" s="550"/>
      <c r="D10" s="550"/>
      <c r="E10" s="550"/>
      <c r="F10" s="551"/>
      <c r="G10" s="540" t="str">
        <f>IF(Form1!N45=TRUE,"✓","")</f>
        <v/>
      </c>
      <c r="H10" s="552" t="s">
        <v>91</v>
      </c>
      <c r="I10" s="581"/>
      <c r="J10" s="581"/>
      <c r="K10" s="546" t="str">
        <f>IF(Form1!U45=TRUE,"✓","")</f>
        <v/>
      </c>
      <c r="L10" s="552" t="s">
        <v>93</v>
      </c>
      <c r="M10" s="553"/>
      <c r="N10" s="205"/>
      <c r="O10" s="206"/>
      <c r="P10" s="206"/>
      <c r="Q10" s="206"/>
      <c r="R10" s="206"/>
      <c r="S10" s="209"/>
      <c r="T10" s="209"/>
      <c r="U10" s="209"/>
      <c r="V10" s="209"/>
      <c r="W10" s="209"/>
      <c r="X10" s="210"/>
      <c r="Y10" s="5"/>
    </row>
    <row r="11" spans="1:29" s="148" customFormat="1" ht="21.95" customHeight="1" thickBot="1">
      <c r="A11" s="5"/>
      <c r="B11" s="542" t="s">
        <v>89</v>
      </c>
      <c r="C11" s="543"/>
      <c r="D11" s="543"/>
      <c r="E11" s="543"/>
      <c r="F11" s="544"/>
      <c r="G11" s="541"/>
      <c r="H11" s="527" t="s">
        <v>92</v>
      </c>
      <c r="I11" s="528"/>
      <c r="J11" s="545"/>
      <c r="K11" s="547"/>
      <c r="L11" s="527" t="s">
        <v>94</v>
      </c>
      <c r="M11" s="528"/>
      <c r="N11" s="207"/>
      <c r="O11" s="208"/>
      <c r="P11" s="208"/>
      <c r="Q11" s="208"/>
      <c r="R11" s="208"/>
      <c r="S11" s="211"/>
      <c r="T11" s="211"/>
      <c r="U11" s="211"/>
      <c r="V11" s="211"/>
      <c r="W11" s="211"/>
      <c r="X11" s="212"/>
      <c r="Y11" s="5"/>
    </row>
    <row r="12" spans="1:29" s="148" customFormat="1" ht="8.25" customHeight="1">
      <c r="A12" s="5"/>
      <c r="B12" s="42"/>
      <c r="C12" s="42"/>
      <c r="D12" s="42"/>
      <c r="E12" s="42"/>
      <c r="F12" s="42"/>
      <c r="G12" s="5"/>
      <c r="H12" s="5"/>
      <c r="I12" s="38"/>
      <c r="J12" s="6"/>
      <c r="K12" s="6"/>
      <c r="L12" s="6"/>
      <c r="M12" s="6"/>
      <c r="N12" s="6"/>
      <c r="O12" s="5"/>
      <c r="P12" s="39"/>
      <c r="Q12" s="39"/>
      <c r="R12" s="38"/>
      <c r="S12" s="6"/>
      <c r="T12" s="109"/>
      <c r="U12" s="109"/>
      <c r="V12" s="109"/>
      <c r="W12" s="109"/>
      <c r="X12" s="109"/>
      <c r="Y12" s="5"/>
    </row>
    <row r="13" spans="1:29" s="170" customFormat="1" ht="15" customHeight="1">
      <c r="A13" s="33"/>
      <c r="B13" s="529" t="s">
        <v>37</v>
      </c>
      <c r="C13" s="530"/>
      <c r="D13" s="530"/>
      <c r="E13" s="530"/>
      <c r="F13" s="531"/>
      <c r="G13" s="535">
        <v>45837</v>
      </c>
      <c r="H13" s="536"/>
      <c r="I13" s="536"/>
      <c r="J13" s="536"/>
      <c r="K13" s="536"/>
      <c r="L13" s="536"/>
      <c r="M13" s="536"/>
      <c r="N13" s="537"/>
      <c r="O13" s="632" t="s">
        <v>110</v>
      </c>
      <c r="P13" s="633"/>
      <c r="Q13" s="633"/>
      <c r="R13" s="633"/>
      <c r="S13" s="633"/>
      <c r="T13" s="633"/>
      <c r="U13" s="633"/>
      <c r="V13" s="633"/>
      <c r="W13" s="633"/>
      <c r="X13" s="634"/>
      <c r="Y13" s="33"/>
    </row>
    <row r="14" spans="1:29" s="170" customFormat="1" ht="15" customHeight="1">
      <c r="A14" s="33"/>
      <c r="B14" s="532"/>
      <c r="C14" s="533"/>
      <c r="D14" s="533"/>
      <c r="E14" s="533"/>
      <c r="F14" s="534"/>
      <c r="G14" s="643" t="str">
        <f>TEXT(G13,"mmmm d ([$-409]aaa), yyyy")</f>
        <v>June 29 (Sun), 2025</v>
      </c>
      <c r="H14" s="644"/>
      <c r="I14" s="644"/>
      <c r="J14" s="644"/>
      <c r="K14" s="644"/>
      <c r="L14" s="644"/>
      <c r="M14" s="644"/>
      <c r="N14" s="645"/>
      <c r="O14" s="635"/>
      <c r="P14" s="635"/>
      <c r="Q14" s="635"/>
      <c r="R14" s="635"/>
      <c r="S14" s="635"/>
      <c r="T14" s="635"/>
      <c r="U14" s="635"/>
      <c r="V14" s="635"/>
      <c r="W14" s="635"/>
      <c r="X14" s="636"/>
      <c r="Y14" s="33"/>
    </row>
    <row r="15" spans="1:29" s="170" customFormat="1" ht="24.95" customHeight="1">
      <c r="A15" s="33"/>
      <c r="B15" s="639" t="s">
        <v>143</v>
      </c>
      <c r="C15" s="640"/>
      <c r="D15" s="640"/>
      <c r="E15" s="640"/>
      <c r="F15" s="641"/>
      <c r="G15" s="538" t="s">
        <v>32</v>
      </c>
      <c r="H15" s="539"/>
      <c r="I15" s="642" t="str">
        <f>IFERROR(VLOOKUP(G9,試験開始時間!$A$3:$D$9,4,FALSE),"：")</f>
        <v>：</v>
      </c>
      <c r="J15" s="642"/>
      <c r="K15" s="642"/>
      <c r="L15" s="642"/>
      <c r="M15" s="642"/>
      <c r="N15" s="40" t="s">
        <v>34</v>
      </c>
      <c r="O15" s="635"/>
      <c r="P15" s="635"/>
      <c r="Q15" s="635"/>
      <c r="R15" s="635"/>
      <c r="S15" s="635"/>
      <c r="T15" s="635"/>
      <c r="U15" s="635"/>
      <c r="V15" s="635"/>
      <c r="W15" s="635"/>
      <c r="X15" s="636"/>
      <c r="Y15" s="33"/>
    </row>
    <row r="16" spans="1:29" s="170" customFormat="1" ht="24.95" customHeight="1">
      <c r="A16" s="33"/>
      <c r="B16" s="621" t="s">
        <v>144</v>
      </c>
      <c r="C16" s="622"/>
      <c r="D16" s="622"/>
      <c r="E16" s="622"/>
      <c r="F16" s="623"/>
      <c r="G16" s="607" t="s">
        <v>33</v>
      </c>
      <c r="H16" s="608"/>
      <c r="I16" s="624" t="str">
        <f>IFERROR(VLOOKUP(G9,試験開始時間!$A$3:$D$9,3,FALSE),"：")</f>
        <v>：</v>
      </c>
      <c r="J16" s="624"/>
      <c r="K16" s="624"/>
      <c r="L16" s="624"/>
      <c r="M16" s="624"/>
      <c r="N16" s="41" t="s">
        <v>35</v>
      </c>
      <c r="O16" s="637"/>
      <c r="P16" s="637"/>
      <c r="Q16" s="637"/>
      <c r="R16" s="637"/>
      <c r="S16" s="637"/>
      <c r="T16" s="637"/>
      <c r="U16" s="637"/>
      <c r="V16" s="637"/>
      <c r="W16" s="637"/>
      <c r="X16" s="638"/>
      <c r="Y16" s="33"/>
    </row>
    <row r="17" spans="1:27" s="170" customFormat="1" ht="30" customHeight="1">
      <c r="A17" s="33"/>
      <c r="B17" s="614" t="s">
        <v>66</v>
      </c>
      <c r="C17" s="615"/>
      <c r="D17" s="615"/>
      <c r="E17" s="615"/>
      <c r="F17" s="616"/>
      <c r="G17" s="617" t="s">
        <v>65</v>
      </c>
      <c r="H17" s="618"/>
      <c r="I17" s="618"/>
      <c r="J17" s="618"/>
      <c r="K17" s="618"/>
      <c r="L17" s="618"/>
      <c r="M17" s="618"/>
      <c r="N17" s="618"/>
      <c r="O17" s="618"/>
      <c r="P17" s="618"/>
      <c r="Q17" s="618"/>
      <c r="R17" s="618"/>
      <c r="S17" s="618"/>
      <c r="T17" s="618"/>
      <c r="U17" s="618"/>
      <c r="V17" s="618"/>
      <c r="W17" s="618"/>
      <c r="X17" s="619"/>
      <c r="Y17" s="33"/>
    </row>
    <row r="18" spans="1:27" s="170" customFormat="1" ht="24.95" customHeight="1">
      <c r="A18" s="33"/>
      <c r="B18" s="529" t="s">
        <v>166</v>
      </c>
      <c r="C18" s="625"/>
      <c r="D18" s="625"/>
      <c r="E18" s="625"/>
      <c r="F18" s="626"/>
      <c r="G18" s="221" t="str">
        <f>IF(Form1!E8=TRUE,"✓","")</f>
        <v/>
      </c>
      <c r="H18" s="630" t="s">
        <v>183</v>
      </c>
      <c r="I18" s="630"/>
      <c r="J18" s="630"/>
      <c r="K18" s="630"/>
      <c r="L18" s="630"/>
      <c r="M18" s="630"/>
      <c r="N18" s="630"/>
      <c r="O18" s="630"/>
      <c r="P18" s="630"/>
      <c r="Q18" s="630"/>
      <c r="R18" s="630"/>
      <c r="S18" s="630"/>
      <c r="T18" s="630"/>
      <c r="U18" s="630"/>
      <c r="V18" s="630"/>
      <c r="W18" s="630"/>
      <c r="X18" s="631"/>
      <c r="Y18" s="33"/>
      <c r="Z18" s="33"/>
      <c r="AA18" s="33"/>
    </row>
    <row r="19" spans="1:27" s="170" customFormat="1" ht="24.95" customHeight="1">
      <c r="A19" s="33"/>
      <c r="B19" s="627"/>
      <c r="C19" s="628"/>
      <c r="D19" s="628"/>
      <c r="E19" s="628"/>
      <c r="F19" s="629"/>
      <c r="G19" s="221" t="str">
        <f>IF(Form1!P8=TRUE,"✓","")</f>
        <v/>
      </c>
      <c r="H19" s="630" t="s">
        <v>167</v>
      </c>
      <c r="I19" s="630"/>
      <c r="J19" s="630"/>
      <c r="K19" s="630"/>
      <c r="L19" s="630"/>
      <c r="M19" s="630"/>
      <c r="N19" s="630"/>
      <c r="O19" s="630"/>
      <c r="P19" s="630"/>
      <c r="Q19" s="630"/>
      <c r="R19" s="630"/>
      <c r="S19" s="630"/>
      <c r="T19" s="630"/>
      <c r="U19" s="630"/>
      <c r="V19" s="630"/>
      <c r="W19" s="630"/>
      <c r="X19" s="631"/>
      <c r="Y19" s="33"/>
      <c r="Z19" s="33"/>
      <c r="AA19" s="33"/>
    </row>
    <row r="20" spans="1:27" s="148" customFormat="1" ht="15" customHeight="1">
      <c r="A20" s="5"/>
      <c r="B20" s="43"/>
      <c r="C20" s="12"/>
      <c r="D20" s="44"/>
      <c r="E20" s="45"/>
      <c r="F20" s="46"/>
      <c r="G20" s="46"/>
      <c r="H20" s="46"/>
      <c r="I20" s="46"/>
      <c r="J20" s="46"/>
      <c r="K20" s="46"/>
      <c r="L20" s="46"/>
      <c r="M20" s="46"/>
      <c r="N20" s="46"/>
      <c r="O20" s="46"/>
      <c r="P20" s="46"/>
      <c r="Q20" s="47"/>
      <c r="R20" s="47"/>
      <c r="S20" s="47"/>
      <c r="T20" s="47"/>
      <c r="U20" s="47"/>
      <c r="V20" s="47"/>
      <c r="W20" s="47"/>
      <c r="X20" s="47"/>
      <c r="Y20" s="5"/>
    </row>
    <row r="21" spans="1:27" s="148" customFormat="1" ht="15" customHeight="1">
      <c r="A21" s="5"/>
      <c r="B21" s="48" t="s">
        <v>24</v>
      </c>
      <c r="C21" s="49" t="s">
        <v>25</v>
      </c>
      <c r="D21" s="45"/>
      <c r="E21" s="45"/>
      <c r="F21" s="46"/>
      <c r="G21" s="46"/>
      <c r="H21" s="46"/>
      <c r="I21" s="46"/>
      <c r="J21" s="46"/>
      <c r="K21" s="46"/>
      <c r="L21" s="46"/>
      <c r="M21" s="46"/>
      <c r="N21" s="46"/>
      <c r="O21" s="46"/>
      <c r="P21" s="46"/>
      <c r="Q21" s="47"/>
      <c r="R21" s="47"/>
      <c r="S21" s="47"/>
      <c r="T21" s="47"/>
      <c r="U21" s="47"/>
      <c r="V21" s="47"/>
      <c r="W21" s="47"/>
      <c r="X21" s="47"/>
      <c r="Y21" s="5"/>
    </row>
    <row r="22" spans="1:27" s="148" customFormat="1" ht="15" customHeight="1">
      <c r="A22" s="5"/>
      <c r="B22" s="50"/>
      <c r="C22" s="51" t="s">
        <v>5</v>
      </c>
      <c r="D22" s="52"/>
      <c r="E22" s="52"/>
      <c r="F22" s="52"/>
      <c r="G22" s="52"/>
      <c r="H22" s="52"/>
      <c r="I22" s="52"/>
      <c r="J22" s="52"/>
      <c r="K22" s="52"/>
      <c r="L22" s="52"/>
      <c r="M22" s="52"/>
      <c r="N22" s="52"/>
      <c r="O22" s="52"/>
      <c r="P22" s="52"/>
      <c r="Q22" s="52"/>
      <c r="R22" s="53"/>
      <c r="S22" s="53"/>
      <c r="T22" s="54"/>
      <c r="U22" s="55"/>
      <c r="V22" s="55"/>
      <c r="W22" s="55"/>
      <c r="X22" s="47"/>
      <c r="Y22" s="5"/>
    </row>
    <row r="23" spans="1:27" s="148" customFormat="1" ht="19.5" customHeight="1">
      <c r="A23" s="5"/>
      <c r="B23" s="128" t="s">
        <v>102</v>
      </c>
      <c r="C23" s="56"/>
      <c r="D23" s="56"/>
      <c r="E23" s="56"/>
      <c r="F23" s="57"/>
      <c r="G23" s="58"/>
      <c r="H23" s="58"/>
      <c r="I23" s="58"/>
      <c r="J23" s="58"/>
      <c r="K23" s="58"/>
      <c r="L23" s="58"/>
      <c r="M23" s="58"/>
      <c r="N23" s="58"/>
      <c r="O23" s="58"/>
      <c r="P23" s="58"/>
      <c r="Q23" s="58"/>
      <c r="R23" s="58"/>
      <c r="S23" s="58"/>
      <c r="T23" s="58"/>
      <c r="U23" s="58"/>
      <c r="V23" s="58"/>
      <c r="W23" s="59"/>
      <c r="X23" s="60"/>
      <c r="Y23" s="5"/>
    </row>
    <row r="24" spans="1:27" s="148" customFormat="1" ht="12.75" customHeight="1">
      <c r="A24" s="5"/>
      <c r="B24" s="61" t="s">
        <v>4</v>
      </c>
      <c r="C24" s="62" t="s">
        <v>137</v>
      </c>
      <c r="D24" s="63"/>
      <c r="E24" s="63"/>
      <c r="F24" s="5"/>
      <c r="G24" s="5"/>
      <c r="H24" s="5"/>
      <c r="I24" s="5"/>
      <c r="J24" s="5"/>
      <c r="K24" s="5"/>
      <c r="L24" s="5"/>
      <c r="M24" s="5"/>
      <c r="N24" s="5"/>
      <c r="O24" s="5"/>
      <c r="P24" s="5"/>
      <c r="Q24" s="5"/>
      <c r="R24" s="5"/>
      <c r="S24" s="5"/>
      <c r="T24" s="5"/>
      <c r="U24" s="5"/>
      <c r="V24" s="5"/>
      <c r="W24" s="55"/>
      <c r="X24" s="5"/>
      <c r="Y24" s="5"/>
    </row>
    <row r="25" spans="1:27" s="148" customFormat="1" ht="30" customHeight="1">
      <c r="A25" s="5"/>
      <c r="B25" s="64"/>
      <c r="C25" s="620" t="s">
        <v>100</v>
      </c>
      <c r="D25" s="620"/>
      <c r="E25" s="620"/>
      <c r="F25" s="620"/>
      <c r="G25" s="620"/>
      <c r="H25" s="620"/>
      <c r="I25" s="620"/>
      <c r="J25" s="620"/>
      <c r="K25" s="620"/>
      <c r="L25" s="620"/>
      <c r="M25" s="620"/>
      <c r="N25" s="620"/>
      <c r="O25" s="620"/>
      <c r="P25" s="620"/>
      <c r="Q25" s="620"/>
      <c r="R25" s="620"/>
      <c r="S25" s="620"/>
      <c r="T25" s="620"/>
      <c r="U25" s="620"/>
      <c r="V25" s="620"/>
      <c r="W25" s="620"/>
      <c r="X25" s="620"/>
      <c r="Y25" s="620"/>
    </row>
    <row r="26" spans="1:27" s="171" customFormat="1" ht="15" customHeight="1">
      <c r="A26" s="65"/>
      <c r="B26" s="65"/>
      <c r="C26" s="65"/>
      <c r="D26" s="65"/>
      <c r="E26" s="65"/>
      <c r="F26" s="65"/>
      <c r="G26" s="65"/>
      <c r="H26" s="65"/>
      <c r="I26" s="65"/>
      <c r="J26" s="66"/>
      <c r="K26" s="66"/>
      <c r="L26" s="67"/>
      <c r="M26" s="66"/>
      <c r="N26" s="66"/>
      <c r="O26" s="65"/>
      <c r="P26" s="65"/>
      <c r="Q26" s="65"/>
      <c r="R26" s="65"/>
      <c r="S26" s="65"/>
      <c r="T26" s="65"/>
      <c r="U26" s="597" t="s">
        <v>26</v>
      </c>
      <c r="V26" s="597"/>
      <c r="W26" s="597"/>
      <c r="X26" s="597"/>
      <c r="Y26" s="597"/>
    </row>
    <row r="27" spans="1:27" s="171" customFormat="1" ht="15" customHeight="1">
      <c r="A27" s="68"/>
      <c r="B27" s="68"/>
      <c r="C27" s="68"/>
      <c r="D27" s="68"/>
      <c r="E27" s="68"/>
      <c r="F27" s="68"/>
      <c r="G27" s="68"/>
      <c r="H27" s="68"/>
      <c r="I27" s="69"/>
      <c r="J27" s="69"/>
      <c r="K27" s="69"/>
      <c r="L27" s="70"/>
      <c r="M27" s="69"/>
      <c r="N27" s="69"/>
      <c r="O27" s="68"/>
      <c r="P27" s="68"/>
      <c r="Q27" s="68"/>
      <c r="R27" s="68"/>
      <c r="S27" s="68"/>
      <c r="T27" s="68"/>
      <c r="U27" s="598"/>
      <c r="V27" s="598"/>
      <c r="W27" s="598"/>
      <c r="X27" s="598"/>
      <c r="Y27" s="598"/>
    </row>
    <row r="28" spans="1:27" s="171" customFormat="1" ht="15" customHeight="1">
      <c r="A28" s="68"/>
      <c r="B28" s="135" t="s">
        <v>103</v>
      </c>
      <c r="C28" s="13"/>
      <c r="D28" s="68"/>
      <c r="E28" s="68"/>
      <c r="F28" s="68"/>
      <c r="G28" s="136"/>
      <c r="H28" s="68"/>
      <c r="I28" s="69"/>
      <c r="J28" s="71"/>
      <c r="K28" s="71"/>
      <c r="L28" s="137"/>
      <c r="M28" s="69"/>
      <c r="N28" s="72" t="s">
        <v>108</v>
      </c>
      <c r="O28" s="68"/>
      <c r="P28" s="68"/>
      <c r="Q28" s="68"/>
      <c r="R28" s="68"/>
      <c r="S28" s="68"/>
      <c r="T28" s="71"/>
      <c r="U28" s="71"/>
      <c r="V28" s="71"/>
      <c r="W28" s="71"/>
      <c r="X28" s="71"/>
      <c r="Y28" s="68"/>
    </row>
    <row r="29" spans="1:27" s="171" customFormat="1" ht="35.25" customHeight="1">
      <c r="A29" s="73"/>
      <c r="B29" s="611"/>
      <c r="C29" s="611"/>
      <c r="D29" s="611"/>
      <c r="E29" s="611"/>
      <c r="F29" s="611"/>
      <c r="G29" s="611"/>
      <c r="H29" s="611"/>
      <c r="I29" s="611"/>
      <c r="J29" s="611"/>
      <c r="K29" s="138"/>
      <c r="L29" s="139"/>
      <c r="M29" s="73"/>
      <c r="N29" s="599" t="s">
        <v>154</v>
      </c>
      <c r="O29" s="573"/>
      <c r="P29" s="574"/>
      <c r="Q29" s="591" t="str">
        <f>IF(G8="","",G8)</f>
        <v/>
      </c>
      <c r="R29" s="592"/>
      <c r="S29" s="592"/>
      <c r="T29" s="592"/>
      <c r="U29" s="592"/>
      <c r="V29" s="592"/>
      <c r="W29" s="592"/>
      <c r="X29" s="593"/>
      <c r="Y29" s="68"/>
    </row>
    <row r="30" spans="1:27" s="171" customFormat="1" ht="40.5" customHeight="1">
      <c r="A30" s="68"/>
      <c r="B30" s="609" t="s">
        <v>104</v>
      </c>
      <c r="C30" s="611"/>
      <c r="D30" s="611"/>
      <c r="E30" s="611"/>
      <c r="F30" s="611"/>
      <c r="G30" s="611"/>
      <c r="H30" s="611"/>
      <c r="I30" s="611"/>
      <c r="J30" s="611"/>
      <c r="K30" s="612"/>
      <c r="L30" s="613"/>
      <c r="M30" s="73"/>
      <c r="N30" s="600" t="s">
        <v>203</v>
      </c>
      <c r="O30" s="601"/>
      <c r="P30" s="602"/>
      <c r="Q30" s="594" t="str">
        <f>IF(G9="","",G9)</f>
        <v/>
      </c>
      <c r="R30" s="595"/>
      <c r="S30" s="595"/>
      <c r="T30" s="595"/>
      <c r="U30" s="595"/>
      <c r="V30" s="595"/>
      <c r="W30" s="595"/>
      <c r="X30" s="596"/>
      <c r="Y30" s="68"/>
    </row>
    <row r="31" spans="1:27" s="171" customFormat="1" ht="15" customHeight="1">
      <c r="A31" s="68"/>
      <c r="B31" s="68"/>
      <c r="C31" s="140"/>
      <c r="D31" s="138"/>
      <c r="E31" s="138"/>
      <c r="F31" s="138"/>
      <c r="G31" s="141"/>
      <c r="H31" s="138"/>
      <c r="I31" s="138"/>
      <c r="J31" s="138"/>
      <c r="K31" s="138"/>
      <c r="L31" s="139"/>
      <c r="M31" s="73"/>
      <c r="N31" s="74"/>
      <c r="O31" s="68"/>
      <c r="P31" s="68"/>
      <c r="Q31" s="68"/>
      <c r="R31" s="68"/>
      <c r="S31" s="68"/>
      <c r="T31" s="73"/>
      <c r="U31" s="73"/>
      <c r="V31" s="73"/>
      <c r="W31" s="73"/>
      <c r="X31" s="75"/>
      <c r="Y31" s="68"/>
    </row>
    <row r="32" spans="1:27" s="171" customFormat="1" ht="15" customHeight="1">
      <c r="A32" s="68"/>
      <c r="B32" s="609" t="s">
        <v>105</v>
      </c>
      <c r="C32" s="609"/>
      <c r="D32" s="609"/>
      <c r="E32" s="609"/>
      <c r="F32" s="609"/>
      <c r="G32" s="609"/>
      <c r="H32" s="609"/>
      <c r="I32" s="609"/>
      <c r="J32" s="609"/>
      <c r="K32" s="609"/>
      <c r="L32" s="610"/>
      <c r="M32" s="73"/>
      <c r="N32" s="74"/>
      <c r="O32" s="68"/>
      <c r="P32" s="68"/>
      <c r="Q32" s="68"/>
      <c r="R32" s="68"/>
      <c r="S32" s="68"/>
      <c r="T32" s="73"/>
      <c r="U32" s="73"/>
      <c r="V32" s="73"/>
      <c r="W32" s="73"/>
      <c r="X32" s="75"/>
      <c r="Y32" s="68"/>
    </row>
    <row r="33" spans="1:25" s="171" customFormat="1" ht="15" customHeight="1">
      <c r="A33" s="68"/>
      <c r="B33" s="609"/>
      <c r="C33" s="609"/>
      <c r="D33" s="609"/>
      <c r="E33" s="609"/>
      <c r="F33" s="609"/>
      <c r="G33" s="609"/>
      <c r="H33" s="609"/>
      <c r="I33" s="609"/>
      <c r="J33" s="609"/>
      <c r="K33" s="609"/>
      <c r="L33" s="610"/>
      <c r="M33" s="73"/>
      <c r="N33" s="74"/>
      <c r="O33" s="68"/>
      <c r="P33" s="68"/>
      <c r="Q33" s="68"/>
      <c r="R33" s="68"/>
      <c r="S33" s="68"/>
      <c r="T33" s="73"/>
      <c r="U33" s="73"/>
      <c r="V33" s="73"/>
      <c r="W33" s="73"/>
      <c r="X33" s="75"/>
      <c r="Y33" s="68"/>
    </row>
    <row r="34" spans="1:25" s="171" customFormat="1" ht="15" customHeight="1">
      <c r="A34" s="68"/>
      <c r="B34" s="68"/>
      <c r="C34" s="138"/>
      <c r="D34" s="138"/>
      <c r="E34" s="138"/>
      <c r="F34" s="138"/>
      <c r="G34" s="141"/>
      <c r="H34" s="138"/>
      <c r="I34" s="138"/>
      <c r="J34" s="138"/>
      <c r="K34" s="138"/>
      <c r="L34" s="139"/>
      <c r="M34" s="73"/>
      <c r="N34" s="74"/>
      <c r="O34" s="68"/>
      <c r="P34" s="68"/>
      <c r="Q34" s="68"/>
      <c r="R34" s="68"/>
      <c r="S34" s="68"/>
      <c r="T34" s="73"/>
      <c r="U34" s="73"/>
      <c r="V34" s="73"/>
      <c r="W34" s="73"/>
      <c r="X34" s="75"/>
      <c r="Y34" s="68"/>
    </row>
    <row r="35" spans="1:25" s="171" customFormat="1" ht="15" customHeight="1">
      <c r="A35" s="68"/>
      <c r="B35" s="142" t="s">
        <v>38</v>
      </c>
      <c r="C35" s="138"/>
      <c r="D35" s="138"/>
      <c r="E35" s="138"/>
      <c r="F35" s="138"/>
      <c r="G35" s="141"/>
      <c r="H35" s="138"/>
      <c r="I35" s="138"/>
      <c r="J35" s="138"/>
      <c r="K35" s="138"/>
      <c r="L35" s="139"/>
      <c r="M35" s="73"/>
      <c r="N35" s="74"/>
      <c r="O35" s="68"/>
      <c r="P35" s="68"/>
      <c r="Q35" s="68"/>
      <c r="R35" s="68"/>
      <c r="S35" s="68"/>
      <c r="T35" s="73"/>
      <c r="U35" s="73"/>
      <c r="V35" s="73"/>
      <c r="W35" s="73"/>
      <c r="X35" s="75"/>
      <c r="Y35" s="68"/>
    </row>
    <row r="36" spans="1:25" s="171" customFormat="1" ht="15" customHeight="1">
      <c r="A36" s="68"/>
      <c r="B36" s="7" t="s">
        <v>39</v>
      </c>
      <c r="C36" s="138"/>
      <c r="D36" s="138"/>
      <c r="E36" s="138"/>
      <c r="F36" s="138"/>
      <c r="G36" s="141"/>
      <c r="H36" s="138"/>
      <c r="I36" s="138"/>
      <c r="J36" s="138"/>
      <c r="K36" s="138"/>
      <c r="L36" s="139"/>
      <c r="M36" s="73"/>
      <c r="N36" s="74"/>
      <c r="O36" s="68"/>
      <c r="P36" s="68"/>
      <c r="Q36" s="68"/>
      <c r="R36" s="68"/>
      <c r="S36" s="68"/>
      <c r="T36" s="73"/>
      <c r="U36" s="73"/>
      <c r="V36" s="73"/>
      <c r="W36" s="73"/>
      <c r="X36" s="75"/>
      <c r="Y36" s="68"/>
    </row>
    <row r="37" spans="1:25" s="171" customFormat="1" ht="15" customHeight="1">
      <c r="A37" s="68"/>
      <c r="B37" s="68"/>
      <c r="C37" s="138"/>
      <c r="D37" s="138"/>
      <c r="E37" s="138"/>
      <c r="F37" s="138"/>
      <c r="G37" s="141"/>
      <c r="H37" s="138"/>
      <c r="I37" s="138"/>
      <c r="J37" s="138"/>
      <c r="K37" s="138"/>
      <c r="L37" s="139"/>
      <c r="M37" s="73"/>
      <c r="N37" s="74"/>
      <c r="O37" s="68"/>
      <c r="P37" s="68"/>
      <c r="Q37" s="68"/>
      <c r="R37" s="68"/>
      <c r="S37" s="68"/>
      <c r="T37" s="73"/>
      <c r="U37" s="73"/>
      <c r="V37" s="73"/>
      <c r="W37" s="73"/>
      <c r="X37" s="75"/>
      <c r="Y37" s="68"/>
    </row>
    <row r="38" spans="1:25" s="171" customFormat="1" ht="15" customHeight="1">
      <c r="A38" s="68"/>
      <c r="B38" s="76" t="s">
        <v>40</v>
      </c>
      <c r="C38" s="138"/>
      <c r="D38" s="138"/>
      <c r="E38" s="138"/>
      <c r="F38" s="138"/>
      <c r="G38" s="141"/>
      <c r="H38" s="138"/>
      <c r="I38" s="138"/>
      <c r="J38" s="138"/>
      <c r="K38" s="138"/>
      <c r="L38" s="139"/>
      <c r="M38" s="73"/>
      <c r="N38" s="74"/>
      <c r="O38" s="68"/>
      <c r="P38" s="68"/>
      <c r="Q38" s="33"/>
      <c r="R38" s="33"/>
      <c r="S38" s="77"/>
      <c r="T38" s="73"/>
      <c r="U38" s="73"/>
      <c r="V38" s="73"/>
      <c r="W38" s="73"/>
      <c r="X38" s="75"/>
      <c r="Y38" s="68"/>
    </row>
    <row r="39" spans="1:25" s="171" customFormat="1" ht="13.5" customHeight="1">
      <c r="A39" s="68"/>
      <c r="B39" s="7" t="s">
        <v>106</v>
      </c>
      <c r="C39" s="138"/>
      <c r="D39" s="138"/>
      <c r="E39" s="138"/>
      <c r="F39" s="138"/>
      <c r="G39" s="141"/>
      <c r="H39" s="138"/>
      <c r="I39" s="138"/>
      <c r="J39" s="138"/>
      <c r="K39" s="138"/>
      <c r="L39" s="139"/>
      <c r="M39" s="73"/>
      <c r="N39" s="74"/>
      <c r="O39" s="68"/>
      <c r="P39" s="68"/>
      <c r="Q39" s="33"/>
      <c r="R39" s="33"/>
      <c r="S39" s="77"/>
      <c r="T39" s="73"/>
      <c r="U39" s="73"/>
      <c r="V39" s="73"/>
      <c r="W39" s="73"/>
      <c r="X39" s="75"/>
      <c r="Y39" s="68"/>
    </row>
    <row r="40" spans="1:25" s="171" customFormat="1" ht="13.5" customHeight="1">
      <c r="A40" s="68"/>
      <c r="B40" s="7" t="s">
        <v>107</v>
      </c>
      <c r="C40" s="73"/>
      <c r="D40" s="73"/>
      <c r="E40" s="73"/>
      <c r="F40" s="73"/>
      <c r="G40" s="143"/>
      <c r="H40" s="73"/>
      <c r="I40" s="73"/>
      <c r="J40" s="73"/>
      <c r="K40" s="73"/>
      <c r="L40" s="78"/>
      <c r="M40" s="73"/>
      <c r="N40" s="74"/>
      <c r="O40" s="68"/>
      <c r="P40" s="68"/>
      <c r="Q40" s="33"/>
      <c r="R40" s="33"/>
      <c r="S40" s="77"/>
      <c r="T40" s="73"/>
      <c r="U40" s="73"/>
      <c r="V40" s="73"/>
      <c r="W40" s="73"/>
      <c r="X40" s="75"/>
      <c r="Y40" s="68"/>
    </row>
    <row r="41" spans="1:25" s="171" customFormat="1" ht="16.5" customHeight="1">
      <c r="A41" s="79"/>
      <c r="B41" s="73"/>
      <c r="C41" s="73"/>
      <c r="D41" s="73"/>
      <c r="E41" s="73"/>
      <c r="F41" s="73"/>
      <c r="G41" s="143"/>
      <c r="H41" s="73"/>
      <c r="I41" s="73"/>
      <c r="J41" s="73"/>
      <c r="K41" s="73"/>
      <c r="L41" s="78"/>
      <c r="M41" s="73"/>
      <c r="N41" s="74"/>
      <c r="O41" s="68"/>
      <c r="P41" s="68"/>
      <c r="Q41" s="33"/>
      <c r="R41" s="33"/>
      <c r="S41" s="77"/>
      <c r="T41" s="73"/>
      <c r="U41" s="73"/>
      <c r="V41" s="73"/>
      <c r="W41" s="73"/>
      <c r="X41" s="75"/>
      <c r="Y41" s="68"/>
    </row>
    <row r="42" spans="1:25" s="171" customFormat="1" ht="12" customHeight="1">
      <c r="A42" s="59"/>
      <c r="B42" s="59"/>
      <c r="C42" s="59"/>
      <c r="D42" s="59"/>
      <c r="E42" s="59"/>
      <c r="F42" s="59"/>
      <c r="G42" s="59"/>
      <c r="H42" s="59"/>
      <c r="I42" s="59"/>
      <c r="J42" s="59"/>
      <c r="K42" s="59"/>
      <c r="L42" s="80"/>
      <c r="M42" s="73"/>
      <c r="N42" s="74"/>
      <c r="O42" s="68"/>
      <c r="P42" s="68"/>
      <c r="Q42" s="33"/>
      <c r="R42" s="33"/>
      <c r="S42" s="77"/>
      <c r="T42" s="73"/>
      <c r="U42" s="73"/>
      <c r="V42" s="73"/>
      <c r="W42" s="73"/>
      <c r="X42" s="75"/>
      <c r="Y42" s="68"/>
    </row>
    <row r="43" spans="1:25" s="171" customFormat="1" ht="12.75" customHeight="1">
      <c r="A43" s="68"/>
      <c r="B43" s="68"/>
      <c r="C43" s="73"/>
      <c r="D43" s="73"/>
      <c r="E43" s="73"/>
      <c r="F43" s="73"/>
      <c r="G43" s="73"/>
      <c r="H43" s="73"/>
      <c r="I43" s="73"/>
      <c r="J43" s="73"/>
      <c r="K43" s="73"/>
      <c r="L43" s="78"/>
      <c r="M43" s="73"/>
      <c r="N43" s="74"/>
      <c r="O43" s="81"/>
      <c r="P43" s="68"/>
      <c r="Q43" s="605" t="str">
        <f>IFERROR(Form1!$D$12&amp;" "&amp;Form1!$M$12,"")</f>
        <v xml:space="preserve"> </v>
      </c>
      <c r="R43" s="605"/>
      <c r="S43" s="605"/>
      <c r="T43" s="605"/>
      <c r="U43" s="605"/>
      <c r="V43" s="605"/>
      <c r="W43" s="605"/>
      <c r="X43" s="606"/>
      <c r="Y43" s="68"/>
    </row>
    <row r="44" spans="1:25" s="171" customFormat="1" ht="15" customHeight="1">
      <c r="A44" s="68"/>
      <c r="B44" s="73"/>
      <c r="C44" s="73"/>
      <c r="D44" s="73"/>
      <c r="E44" s="73"/>
      <c r="F44" s="73"/>
      <c r="G44" s="73"/>
      <c r="H44" s="73"/>
      <c r="I44" s="73"/>
      <c r="J44" s="73"/>
      <c r="K44" s="73"/>
      <c r="L44" s="78"/>
      <c r="M44" s="73"/>
      <c r="N44" s="74"/>
      <c r="O44" s="82"/>
      <c r="P44" s="33"/>
      <c r="Q44" s="603" t="str">
        <f>IFERROR(Form1!$D$13&amp;"","")</f>
        <v/>
      </c>
      <c r="R44" s="603"/>
      <c r="S44" s="603"/>
      <c r="T44" s="603"/>
      <c r="U44" s="603"/>
      <c r="V44" s="603"/>
      <c r="W44" s="603"/>
      <c r="X44" s="604"/>
      <c r="Y44" s="68"/>
    </row>
    <row r="45" spans="1:25" s="171" customFormat="1" ht="15" customHeight="1" thickBot="1">
      <c r="A45" s="68"/>
      <c r="B45" s="39"/>
      <c r="C45" s="39"/>
      <c r="D45" s="39"/>
      <c r="E45" s="68"/>
      <c r="F45" s="68"/>
      <c r="G45" s="68"/>
      <c r="H45" s="68"/>
      <c r="I45" s="68"/>
      <c r="J45" s="68"/>
      <c r="K45" s="68"/>
      <c r="L45" s="83"/>
      <c r="M45" s="39"/>
      <c r="N45" s="84"/>
      <c r="O45" s="39"/>
      <c r="P45" s="68"/>
      <c r="Q45" s="68"/>
      <c r="R45" s="68"/>
      <c r="S45" s="68"/>
      <c r="T45" s="68"/>
      <c r="U45" s="68"/>
      <c r="V45" s="68"/>
      <c r="W45" s="68"/>
      <c r="X45" s="75"/>
      <c r="Y45" s="68"/>
    </row>
    <row r="46" spans="1:25" s="171" customFormat="1" ht="33" customHeight="1" thickTop="1" thickBot="1">
      <c r="A46" s="68"/>
      <c r="B46" s="68"/>
      <c r="C46" s="39"/>
      <c r="D46" s="39"/>
      <c r="E46" s="68"/>
      <c r="F46" s="68"/>
      <c r="G46" s="68"/>
      <c r="H46" s="68"/>
      <c r="I46" s="68"/>
      <c r="J46" s="68"/>
      <c r="K46" s="68"/>
      <c r="L46" s="83"/>
      <c r="M46" s="39"/>
      <c r="N46" s="588" t="s">
        <v>109</v>
      </c>
      <c r="O46" s="589"/>
      <c r="P46" s="589"/>
      <c r="Q46" s="590"/>
      <c r="R46" s="190" t="s">
        <v>11</v>
      </c>
      <c r="S46" s="191"/>
      <c r="T46" s="192"/>
      <c r="U46" s="192"/>
      <c r="V46" s="192"/>
      <c r="W46" s="192"/>
      <c r="X46" s="193"/>
      <c r="Y46" s="68"/>
    </row>
    <row r="47" spans="1:25" s="171" customFormat="1" ht="15" customHeight="1" thickTop="1">
      <c r="A47" s="68"/>
      <c r="B47" s="39"/>
      <c r="C47" s="39"/>
      <c r="D47" s="39"/>
      <c r="E47" s="68"/>
      <c r="F47" s="68"/>
      <c r="G47" s="68"/>
      <c r="H47" s="68"/>
      <c r="I47" s="68"/>
      <c r="J47" s="68"/>
      <c r="K47" s="68"/>
      <c r="L47" s="83"/>
      <c r="M47" s="39"/>
      <c r="N47" s="39"/>
      <c r="O47" s="68"/>
      <c r="P47" s="85"/>
      <c r="Q47" s="68"/>
      <c r="R47" s="68"/>
      <c r="S47" s="68"/>
      <c r="T47" s="68"/>
      <c r="U47" s="68"/>
      <c r="V47" s="68"/>
      <c r="W47" s="68"/>
      <c r="X47" s="68"/>
      <c r="Y47" s="68"/>
    </row>
  </sheetData>
  <sheetProtection algorithmName="SHA-512" hashValue="qjPFsbzkJeC0f1YGv33f4uxMaHuXz1AWx2a+bsVSJIvcS8kE4C+SFV8++dWZovWWbjPYpr0x/hsP2A1jlHjMmw==" saltValue="WTE1VgxhzJ1CzK5PDtg3uw==" spinCount="100000" sheet="1" formatCells="0" selectLockedCells="1"/>
  <protectedRanges>
    <protectedRange sqref="G8:G11 H9:M9 P9:X9 K10:K11 I12 R12" name="範囲1"/>
    <protectedRange sqref="I14" name="範囲1_1"/>
    <protectedRange sqref="I13" name="範囲1_2"/>
    <protectedRange sqref="R13 R15:R16" name="範囲1_3"/>
    <protectedRange sqref="R14" name="範囲1_1_1"/>
    <protectedRange sqref="I17 R17" name="範囲1_4"/>
    <protectedRange sqref="I18:I19 R18:R19" name="範囲1_4_2"/>
    <protectedRange sqref="G5" name="範囲1_5_2"/>
    <protectedRange sqref="I5 P5" name="範囲1_9_1"/>
  </protectedRanges>
  <mergeCells count="52">
    <mergeCell ref="G16:H16"/>
    <mergeCell ref="B32:L33"/>
    <mergeCell ref="B30:L30"/>
    <mergeCell ref="B29:J29"/>
    <mergeCell ref="B17:F17"/>
    <mergeCell ref="G17:X17"/>
    <mergeCell ref="C25:Y25"/>
    <mergeCell ref="B16:F16"/>
    <mergeCell ref="I16:M16"/>
    <mergeCell ref="B18:F19"/>
    <mergeCell ref="H18:X18"/>
    <mergeCell ref="H19:X19"/>
    <mergeCell ref="O13:X16"/>
    <mergeCell ref="B15:F15"/>
    <mergeCell ref="I15:M15"/>
    <mergeCell ref="G14:N14"/>
    <mergeCell ref="N46:Q46"/>
    <mergeCell ref="Q29:X29"/>
    <mergeCell ref="Q30:X30"/>
    <mergeCell ref="U26:Y27"/>
    <mergeCell ref="N29:P29"/>
    <mergeCell ref="N30:P30"/>
    <mergeCell ref="Q44:X44"/>
    <mergeCell ref="Q43:X43"/>
    <mergeCell ref="A1:Y1"/>
    <mergeCell ref="B10:F10"/>
    <mergeCell ref="L10:M10"/>
    <mergeCell ref="B4:F4"/>
    <mergeCell ref="G4:Q4"/>
    <mergeCell ref="R4:U4"/>
    <mergeCell ref="G8:X8"/>
    <mergeCell ref="B5:F5"/>
    <mergeCell ref="G9:X9"/>
    <mergeCell ref="A2:X2"/>
    <mergeCell ref="B8:F8"/>
    <mergeCell ref="V4:X4"/>
    <mergeCell ref="B9:F9"/>
    <mergeCell ref="H10:J10"/>
    <mergeCell ref="B6:F6"/>
    <mergeCell ref="B7:F7"/>
    <mergeCell ref="B13:F14"/>
    <mergeCell ref="G13:N13"/>
    <mergeCell ref="G15:H15"/>
    <mergeCell ref="G10:G11"/>
    <mergeCell ref="B11:F11"/>
    <mergeCell ref="H11:J11"/>
    <mergeCell ref="K10:K11"/>
    <mergeCell ref="G6:X6"/>
    <mergeCell ref="G7:X7"/>
    <mergeCell ref="A3:Y3"/>
    <mergeCell ref="J5:M5"/>
    <mergeCell ref="L11:M11"/>
  </mergeCells>
  <phoneticPr fontId="1"/>
  <pageMargins left="0.78740157480314965" right="0.59055118110236227" top="0.6692913385826772" bottom="0.51181102362204722" header="0.27559055118110237" footer="0.27559055118110237"/>
  <pageSetup paperSize="9" scale="90" orientation="portrait" r:id="rId1"/>
  <headerFooter alignWithMargins="0">
    <oddHeader>&amp;R&amp;"Times New Roman,太字"&amp;20Form 2</oddHeader>
    <oddFooter>&amp;C&amp;"ＭＳ Ｐゴシック,太字"&amp;9(&amp;"ＭＳ Ｐ明朝,太字"博士前期課程&amp;"ＭＳ Ｐゴシック,太字" / &amp;"Times New Roman,太字"Master's Program&amp;"ＭＳ Ｐゴシック,太字")</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CBE5-B469-4FB3-8FF1-7197C4DFD854}">
  <sheetPr codeName="Sheet5"/>
  <dimension ref="A1:AA46"/>
  <sheetViews>
    <sheetView showGridLines="0" showWhiteSpace="0" view="pageBreakPreview" zoomScaleNormal="100" zoomScaleSheetLayoutView="100" workbookViewId="0">
      <selection activeCell="Z1" sqref="Z1"/>
    </sheetView>
  </sheetViews>
  <sheetFormatPr defaultRowHeight="13.5"/>
  <cols>
    <col min="1" max="3" width="3.625" style="180" customWidth="1"/>
    <col min="4" max="4" width="5.875" style="180" bestFit="1" customWidth="1"/>
    <col min="5" max="5" width="2.125" style="180" bestFit="1" customWidth="1"/>
    <col min="6" max="9" width="3.125" style="180" customWidth="1"/>
    <col min="10" max="12" width="3.625" style="180" customWidth="1"/>
    <col min="13" max="13" width="4" style="180" customWidth="1"/>
    <col min="14" max="14" width="4.875" style="180" customWidth="1"/>
    <col min="15" max="16" width="3.625" style="180" customWidth="1"/>
    <col min="17" max="17" width="4.875" style="180" customWidth="1"/>
    <col min="18" max="18" width="2.75" style="180" customWidth="1"/>
    <col min="19" max="22" width="3.625" style="180" customWidth="1"/>
    <col min="23" max="23" width="4.375" style="180" customWidth="1"/>
    <col min="24" max="24" width="3.625" style="180" customWidth="1"/>
    <col min="25" max="25" width="4.25" style="180" customWidth="1"/>
    <col min="26" max="26" width="10.625" style="180" customWidth="1"/>
    <col min="27" max="16384" width="9" style="180"/>
  </cols>
  <sheetData>
    <row r="1" spans="1:27" s="148" customFormat="1" ht="17.100000000000001" customHeight="1">
      <c r="A1" s="652" t="str">
        <f>Form1!A1&amp;"年度"&amp;Form1!C1&amp;"入学・"&amp;IF(Form1!C1="4月",Form1!A1,Form1!A1+1)&amp;"年度"&amp;IF(Form1!C1="4月","10月","4月")&amp;" 入学 北九州市立大学大学院 国際環境工学研究科（博士前期課程)宛名カード"</f>
        <v>2025年度10月入学・2026年度4月 入学 北九州市立大学大学院 国際環境工学研究科（博士前期課程)宛名カード</v>
      </c>
      <c r="B1" s="652"/>
      <c r="C1" s="652"/>
      <c r="D1" s="652"/>
      <c r="E1" s="652"/>
      <c r="F1" s="652"/>
      <c r="G1" s="652"/>
      <c r="H1" s="652"/>
      <c r="I1" s="652"/>
      <c r="J1" s="652"/>
      <c r="K1" s="652"/>
      <c r="L1" s="652"/>
      <c r="M1" s="652"/>
      <c r="N1" s="652"/>
      <c r="O1" s="652"/>
      <c r="P1" s="652"/>
      <c r="Q1" s="652"/>
      <c r="R1" s="652"/>
      <c r="S1" s="652"/>
      <c r="T1" s="652"/>
      <c r="U1" s="652"/>
      <c r="V1" s="652"/>
      <c r="W1" s="652"/>
      <c r="X1" s="652"/>
      <c r="Y1" s="652"/>
      <c r="Z1" s="171"/>
      <c r="AA1" s="171"/>
    </row>
    <row r="2" spans="1:27" s="148" customFormat="1" ht="17.100000000000001" customHeight="1">
      <c r="A2" s="653" t="str">
        <f>Form1!A2</f>
        <v xml:space="preserve">October 2025 Enrollment or April 2026 Enrollment : Graduate School of Environmental Engineering, </v>
      </c>
      <c r="B2" s="653"/>
      <c r="C2" s="653"/>
      <c r="D2" s="653"/>
      <c r="E2" s="653"/>
      <c r="F2" s="653"/>
      <c r="G2" s="653"/>
      <c r="H2" s="653"/>
      <c r="I2" s="653"/>
      <c r="J2" s="653"/>
      <c r="K2" s="653"/>
      <c r="L2" s="653"/>
      <c r="M2" s="653"/>
      <c r="N2" s="653"/>
      <c r="O2" s="653"/>
      <c r="P2" s="653"/>
      <c r="Q2" s="653"/>
      <c r="R2" s="653"/>
      <c r="S2" s="653"/>
      <c r="T2" s="653"/>
      <c r="U2" s="653"/>
      <c r="V2" s="653"/>
      <c r="W2" s="653"/>
      <c r="X2" s="653"/>
      <c r="Y2" s="653"/>
      <c r="Z2" s="175"/>
      <c r="AA2" s="175"/>
    </row>
    <row r="3" spans="1:27" s="171" customFormat="1" ht="15" customHeight="1">
      <c r="A3" s="654" t="s">
        <v>173</v>
      </c>
      <c r="B3" s="654"/>
      <c r="C3" s="654"/>
      <c r="D3" s="654"/>
      <c r="E3" s="654"/>
      <c r="F3" s="654"/>
      <c r="G3" s="654"/>
      <c r="H3" s="654"/>
      <c r="I3" s="654"/>
      <c r="J3" s="654"/>
      <c r="K3" s="654"/>
      <c r="L3" s="654"/>
      <c r="M3" s="654"/>
      <c r="N3" s="654"/>
      <c r="O3" s="654"/>
      <c r="P3" s="654"/>
      <c r="Q3" s="654"/>
      <c r="R3" s="654"/>
      <c r="S3" s="654"/>
      <c r="T3" s="654"/>
      <c r="U3" s="654"/>
      <c r="V3" s="654"/>
      <c r="W3" s="654"/>
      <c r="X3" s="654"/>
      <c r="Y3" s="654"/>
    </row>
    <row r="4" spans="1:27" s="174" customFormat="1" ht="27.75"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7" s="171" customFormat="1" ht="33" customHeight="1">
      <c r="A5" s="656" t="s">
        <v>145</v>
      </c>
      <c r="B5" s="656"/>
      <c r="C5" s="656"/>
      <c r="D5" s="656"/>
      <c r="E5" s="656"/>
      <c r="F5" s="656"/>
      <c r="G5" s="656"/>
      <c r="H5" s="656"/>
      <c r="I5" s="656"/>
      <c r="J5" s="656"/>
      <c r="K5" s="656"/>
      <c r="L5" s="656"/>
      <c r="M5" s="656"/>
      <c r="N5" s="656"/>
      <c r="O5" s="656"/>
      <c r="P5" s="656"/>
      <c r="Q5" s="656"/>
      <c r="R5" s="656"/>
      <c r="S5" s="656"/>
      <c r="T5" s="656"/>
      <c r="U5" s="656"/>
      <c r="V5" s="656"/>
      <c r="W5" s="656"/>
      <c r="X5" s="656"/>
      <c r="Y5" s="656"/>
    </row>
    <row r="6" spans="1:27" s="171" customFormat="1" ht="50.1" customHeight="1">
      <c r="A6" s="76" t="s">
        <v>174</v>
      </c>
      <c r="B6" s="86"/>
      <c r="C6" s="68"/>
      <c r="D6" s="68"/>
      <c r="E6" s="68"/>
      <c r="F6" s="68"/>
      <c r="G6" s="68"/>
      <c r="H6" s="68"/>
      <c r="I6" s="68"/>
      <c r="J6" s="68"/>
      <c r="K6" s="68"/>
      <c r="L6" s="68"/>
      <c r="M6" s="68"/>
      <c r="N6" s="68"/>
      <c r="O6" s="68"/>
      <c r="P6" s="68"/>
      <c r="Q6" s="68"/>
      <c r="R6" s="68"/>
      <c r="S6" s="68"/>
      <c r="T6" s="68"/>
      <c r="U6" s="68"/>
      <c r="V6" s="68"/>
      <c r="W6" s="68"/>
      <c r="X6" s="68"/>
      <c r="Y6" s="68"/>
    </row>
    <row r="7" spans="1:27" s="174" customFormat="1" ht="27.75" customHeight="1">
      <c r="A7" s="655" t="s">
        <v>146</v>
      </c>
      <c r="B7" s="655"/>
      <c r="C7" s="655"/>
      <c r="D7" s="655"/>
      <c r="E7" s="655"/>
      <c r="F7" s="655"/>
      <c r="G7" s="655"/>
      <c r="H7" s="655"/>
      <c r="I7" s="655"/>
      <c r="J7" s="655"/>
      <c r="K7" s="655"/>
      <c r="L7" s="655"/>
      <c r="M7" s="655"/>
      <c r="N7" s="655"/>
      <c r="O7" s="655"/>
      <c r="P7" s="655"/>
      <c r="Q7" s="655"/>
      <c r="R7" s="655"/>
      <c r="S7" s="655"/>
      <c r="T7" s="655"/>
      <c r="U7" s="655"/>
      <c r="V7" s="655"/>
      <c r="W7" s="655"/>
      <c r="X7" s="655"/>
      <c r="Y7" s="655"/>
    </row>
    <row r="8" spans="1:27" s="171" customFormat="1" ht="15" customHeight="1">
      <c r="A8" s="646" t="s">
        <v>198</v>
      </c>
      <c r="B8" s="647"/>
      <c r="C8" s="647"/>
      <c r="D8" s="647"/>
      <c r="E8" s="647"/>
      <c r="F8" s="647"/>
      <c r="G8" s="647"/>
      <c r="H8" s="647"/>
      <c r="I8" s="647"/>
      <c r="J8" s="647"/>
      <c r="K8" s="647"/>
      <c r="L8" s="647"/>
      <c r="M8" s="648"/>
      <c r="N8" s="649" t="s">
        <v>199</v>
      </c>
      <c r="O8" s="650"/>
      <c r="P8" s="650"/>
      <c r="Q8" s="650"/>
      <c r="R8" s="650"/>
      <c r="S8" s="650"/>
      <c r="T8" s="650"/>
      <c r="U8" s="650"/>
      <c r="V8" s="650"/>
      <c r="W8" s="650"/>
      <c r="X8" s="650"/>
      <c r="Y8" s="651"/>
    </row>
    <row r="9" spans="1:27" s="171" customFormat="1" ht="18.75" customHeight="1">
      <c r="A9" s="657" t="s">
        <v>201</v>
      </c>
      <c r="B9" s="658"/>
      <c r="C9" s="658"/>
      <c r="D9" s="658"/>
      <c r="E9" s="658"/>
      <c r="F9" s="658"/>
      <c r="G9" s="658"/>
      <c r="H9" s="658"/>
      <c r="I9" s="658"/>
      <c r="J9" s="658"/>
      <c r="K9" s="658"/>
      <c r="L9" s="658"/>
      <c r="M9" s="659"/>
      <c r="N9" s="660" t="s">
        <v>200</v>
      </c>
      <c r="O9" s="653"/>
      <c r="P9" s="653"/>
      <c r="Q9" s="653"/>
      <c r="R9" s="653"/>
      <c r="S9" s="653"/>
      <c r="T9" s="653"/>
      <c r="U9" s="653"/>
      <c r="V9" s="653"/>
      <c r="W9" s="653"/>
      <c r="X9" s="653"/>
      <c r="Y9" s="661"/>
    </row>
    <row r="10" spans="1:27" s="171" customFormat="1" ht="25.5" customHeight="1">
      <c r="A10" s="195"/>
      <c r="B10" s="176" t="s">
        <v>67</v>
      </c>
      <c r="C10" s="662"/>
      <c r="D10" s="662"/>
      <c r="E10" s="176" t="s">
        <v>68</v>
      </c>
      <c r="F10" s="663"/>
      <c r="G10" s="663"/>
      <c r="H10" s="663"/>
      <c r="I10" s="663"/>
      <c r="J10" s="663"/>
      <c r="K10" s="663"/>
      <c r="L10" s="172"/>
      <c r="M10" s="177"/>
      <c r="N10" s="172"/>
      <c r="O10" s="176" t="s">
        <v>67</v>
      </c>
      <c r="P10" s="662"/>
      <c r="Q10" s="662"/>
      <c r="R10" s="176" t="s">
        <v>68</v>
      </c>
      <c r="S10" s="663"/>
      <c r="T10" s="663"/>
      <c r="U10" s="663"/>
      <c r="V10" s="663"/>
      <c r="W10" s="663"/>
      <c r="X10" s="663"/>
      <c r="Y10" s="177"/>
    </row>
    <row r="11" spans="1:27" s="171" customFormat="1" ht="26.1" customHeight="1">
      <c r="A11" s="196"/>
      <c r="B11" s="178"/>
      <c r="C11" s="178"/>
      <c r="D11" s="664"/>
      <c r="E11" s="664"/>
      <c r="F11" s="664"/>
      <c r="G11" s="664"/>
      <c r="H11" s="664"/>
      <c r="I11" s="664"/>
      <c r="J11" s="664"/>
      <c r="K11" s="664"/>
      <c r="L11" s="664"/>
      <c r="M11" s="177"/>
      <c r="O11" s="178"/>
      <c r="P11" s="178"/>
      <c r="Q11" s="665"/>
      <c r="R11" s="665"/>
      <c r="S11" s="665"/>
      <c r="T11" s="665"/>
      <c r="U11" s="665"/>
      <c r="V11" s="665"/>
      <c r="W11" s="665"/>
      <c r="X11" s="665"/>
      <c r="Y11" s="177"/>
    </row>
    <row r="12" spans="1:27" s="171" customFormat="1" ht="15" customHeight="1">
      <c r="A12" s="196"/>
      <c r="B12" s="666"/>
      <c r="C12" s="666"/>
      <c r="D12" s="666"/>
      <c r="E12" s="666"/>
      <c r="F12" s="666"/>
      <c r="G12" s="666"/>
      <c r="H12" s="666"/>
      <c r="I12" s="666"/>
      <c r="J12" s="666"/>
      <c r="K12" s="666"/>
      <c r="L12" s="666"/>
      <c r="M12" s="177"/>
      <c r="O12" s="667"/>
      <c r="P12" s="667"/>
      <c r="Q12" s="667"/>
      <c r="R12" s="667"/>
      <c r="S12" s="667"/>
      <c r="T12" s="667"/>
      <c r="U12" s="667"/>
      <c r="V12" s="667"/>
      <c r="W12" s="667"/>
      <c r="X12" s="667"/>
      <c r="Y12" s="177"/>
    </row>
    <row r="13" spans="1:27" s="171" customFormat="1" ht="15" customHeight="1">
      <c r="A13" s="196"/>
      <c r="B13" s="664"/>
      <c r="C13" s="664"/>
      <c r="D13" s="664"/>
      <c r="E13" s="664"/>
      <c r="F13" s="664"/>
      <c r="G13" s="664"/>
      <c r="H13" s="664"/>
      <c r="I13" s="664"/>
      <c r="J13" s="664"/>
      <c r="K13" s="664"/>
      <c r="L13" s="664"/>
      <c r="M13" s="177"/>
      <c r="O13" s="665"/>
      <c r="P13" s="665"/>
      <c r="Q13" s="665"/>
      <c r="R13" s="665"/>
      <c r="S13" s="665"/>
      <c r="T13" s="665"/>
      <c r="U13" s="665"/>
      <c r="V13" s="665"/>
      <c r="W13" s="665"/>
      <c r="X13" s="665"/>
      <c r="Y13" s="177"/>
    </row>
    <row r="14" spans="1:27" s="171" customFormat="1" ht="15" customHeight="1">
      <c r="A14" s="196"/>
      <c r="B14" s="172"/>
      <c r="C14" s="172"/>
      <c r="D14" s="172"/>
      <c r="E14" s="172"/>
      <c r="F14" s="172"/>
      <c r="G14" s="172"/>
      <c r="H14" s="172"/>
      <c r="I14" s="172"/>
      <c r="J14" s="172"/>
      <c r="K14" s="172"/>
      <c r="L14" s="172"/>
      <c r="M14" s="177"/>
      <c r="O14" s="172"/>
      <c r="P14" s="172"/>
      <c r="Q14" s="172"/>
      <c r="R14" s="172"/>
      <c r="S14" s="172"/>
      <c r="T14" s="172"/>
      <c r="U14" s="172"/>
      <c r="V14" s="172"/>
      <c r="W14" s="172"/>
      <c r="X14" s="172"/>
      <c r="Y14" s="177"/>
    </row>
    <row r="15" spans="1:27" s="171" customFormat="1" ht="15" customHeight="1">
      <c r="A15" s="196"/>
      <c r="B15" s="172"/>
      <c r="C15" s="172"/>
      <c r="D15" s="172"/>
      <c r="E15" s="668"/>
      <c r="F15" s="668"/>
      <c r="G15" s="668"/>
      <c r="H15" s="668"/>
      <c r="I15" s="668"/>
      <c r="J15" s="668"/>
      <c r="K15" s="668"/>
      <c r="L15" s="668"/>
      <c r="M15" s="197" t="s">
        <v>70</v>
      </c>
      <c r="O15" s="172"/>
      <c r="P15" s="172"/>
      <c r="Q15" s="172"/>
      <c r="R15" s="669"/>
      <c r="S15" s="669"/>
      <c r="T15" s="669"/>
      <c r="U15" s="669"/>
      <c r="V15" s="669"/>
      <c r="W15" s="669"/>
      <c r="X15" s="669"/>
      <c r="Y15" s="197" t="s">
        <v>70</v>
      </c>
    </row>
    <row r="16" spans="1:27" s="171" customFormat="1" ht="15" customHeight="1">
      <c r="A16" s="196"/>
      <c r="B16" s="178"/>
      <c r="C16" s="178"/>
      <c r="D16" s="178"/>
      <c r="E16" s="664"/>
      <c r="F16" s="664"/>
      <c r="G16" s="664"/>
      <c r="H16" s="664"/>
      <c r="I16" s="664"/>
      <c r="J16" s="664"/>
      <c r="K16" s="664"/>
      <c r="L16" s="664"/>
      <c r="M16" s="177"/>
      <c r="O16" s="178"/>
      <c r="P16" s="178"/>
      <c r="Q16" s="178"/>
      <c r="R16" s="665"/>
      <c r="S16" s="665"/>
      <c r="T16" s="665"/>
      <c r="U16" s="665"/>
      <c r="V16" s="665"/>
      <c r="W16" s="665"/>
      <c r="X16" s="665"/>
      <c r="Y16" s="177"/>
    </row>
    <row r="17" spans="1:25" s="171" customFormat="1" ht="15" customHeight="1">
      <c r="A17" s="196"/>
      <c r="B17" s="172"/>
      <c r="C17" s="172"/>
      <c r="D17" s="172"/>
      <c r="E17" s="172"/>
      <c r="F17" s="172"/>
      <c r="G17" s="172"/>
      <c r="H17" s="172"/>
      <c r="I17" s="172"/>
      <c r="J17" s="172"/>
      <c r="K17" s="172"/>
      <c r="L17" s="172"/>
      <c r="M17" s="177"/>
      <c r="O17" s="172"/>
      <c r="P17" s="172"/>
      <c r="Q17" s="172"/>
      <c r="R17" s="172"/>
      <c r="S17" s="172"/>
      <c r="T17" s="172"/>
      <c r="U17" s="172"/>
      <c r="V17" s="172"/>
      <c r="W17" s="172"/>
      <c r="X17" s="172"/>
      <c r="Y17" s="177"/>
    </row>
    <row r="18" spans="1:25" s="171" customFormat="1" ht="15" customHeight="1">
      <c r="A18" s="196"/>
      <c r="B18" s="172"/>
      <c r="C18" s="172"/>
      <c r="D18" s="172"/>
      <c r="E18" s="672"/>
      <c r="F18" s="672"/>
      <c r="G18" s="672"/>
      <c r="H18" s="672"/>
      <c r="I18" s="672"/>
      <c r="J18" s="672"/>
      <c r="K18" s="672"/>
      <c r="L18" s="672"/>
      <c r="M18" s="177"/>
      <c r="O18" s="172"/>
      <c r="P18" s="172"/>
      <c r="Q18" s="172"/>
      <c r="R18" s="674"/>
      <c r="S18" s="674"/>
      <c r="T18" s="674"/>
      <c r="U18" s="674"/>
      <c r="V18" s="674"/>
      <c r="W18" s="674"/>
      <c r="X18" s="674"/>
      <c r="Y18" s="177"/>
    </row>
    <row r="19" spans="1:25" s="171" customFormat="1" ht="15" customHeight="1">
      <c r="A19" s="196"/>
      <c r="B19" s="178"/>
      <c r="C19" s="178"/>
      <c r="D19" s="178"/>
      <c r="E19" s="673"/>
      <c r="F19" s="673"/>
      <c r="G19" s="673"/>
      <c r="H19" s="673"/>
      <c r="I19" s="673"/>
      <c r="J19" s="673"/>
      <c r="K19" s="673"/>
      <c r="L19" s="673"/>
      <c r="M19" s="177"/>
      <c r="O19" s="178"/>
      <c r="P19" s="178"/>
      <c r="Q19" s="178"/>
      <c r="R19" s="675"/>
      <c r="S19" s="675"/>
      <c r="T19" s="675"/>
      <c r="U19" s="675"/>
      <c r="V19" s="675"/>
      <c r="W19" s="675"/>
      <c r="X19" s="675"/>
      <c r="Y19" s="177"/>
    </row>
    <row r="20" spans="1:25" s="171" customFormat="1" ht="10.5" customHeight="1">
      <c r="A20" s="196"/>
      <c r="B20" s="172"/>
      <c r="C20" s="172"/>
      <c r="D20" s="172"/>
      <c r="E20" s="172"/>
      <c r="F20" s="172"/>
      <c r="G20" s="172"/>
      <c r="H20" s="172"/>
      <c r="I20" s="172"/>
      <c r="J20" s="172"/>
      <c r="K20" s="172"/>
      <c r="L20" s="172"/>
      <c r="M20" s="177"/>
      <c r="O20" s="172"/>
      <c r="P20" s="172"/>
      <c r="Q20" s="172"/>
      <c r="R20" s="172"/>
      <c r="S20" s="172"/>
      <c r="T20" s="172"/>
      <c r="U20" s="172"/>
      <c r="V20" s="172"/>
      <c r="W20" s="172"/>
      <c r="X20" s="172"/>
      <c r="Y20" s="177"/>
    </row>
    <row r="21" spans="1:25" s="171" customFormat="1" ht="10.5" customHeight="1">
      <c r="A21" s="198"/>
      <c r="B21" s="199"/>
      <c r="C21" s="199"/>
      <c r="D21" s="199"/>
      <c r="E21" s="199"/>
      <c r="F21" s="199"/>
      <c r="G21" s="199"/>
      <c r="H21" s="199"/>
      <c r="I21" s="199"/>
      <c r="J21" s="199"/>
      <c r="K21" s="199"/>
      <c r="L21" s="199"/>
      <c r="M21" s="200"/>
      <c r="N21" s="201"/>
      <c r="O21" s="199"/>
      <c r="P21" s="199"/>
      <c r="Q21" s="199"/>
      <c r="R21" s="199"/>
      <c r="S21" s="199"/>
      <c r="T21" s="199"/>
      <c r="U21" s="199"/>
      <c r="V21" s="199"/>
      <c r="W21" s="199"/>
      <c r="X21" s="199"/>
      <c r="Y21" s="200"/>
    </row>
    <row r="22" spans="1:25" s="171" customFormat="1" ht="16.5" customHeight="1">
      <c r="A22" s="647"/>
      <c r="B22" s="647"/>
      <c r="C22" s="647"/>
      <c r="D22" s="647"/>
      <c r="E22" s="647"/>
      <c r="F22" s="647"/>
      <c r="G22" s="647"/>
      <c r="H22" s="647"/>
      <c r="I22" s="647"/>
      <c r="J22" s="647"/>
      <c r="K22" s="647"/>
      <c r="L22" s="647"/>
      <c r="M22" s="647"/>
      <c r="N22" s="181"/>
      <c r="O22" s="181"/>
      <c r="P22" s="65"/>
      <c r="Q22" s="65"/>
      <c r="R22" s="182"/>
      <c r="S22" s="182"/>
      <c r="T22" s="183"/>
      <c r="U22" s="181"/>
      <c r="V22" s="181"/>
      <c r="W22" s="181"/>
      <c r="X22" s="181"/>
      <c r="Y22" s="65"/>
    </row>
    <row r="23" spans="1:25" s="171" customFormat="1" ht="18" customHeight="1">
      <c r="A23" s="658"/>
      <c r="B23" s="658"/>
      <c r="C23" s="658"/>
      <c r="D23" s="658"/>
      <c r="E23" s="658"/>
      <c r="F23" s="658"/>
      <c r="G23" s="658"/>
      <c r="H23" s="658"/>
      <c r="I23" s="658"/>
      <c r="J23" s="658"/>
      <c r="K23" s="658"/>
      <c r="L23" s="658"/>
      <c r="M23" s="658"/>
      <c r="N23" s="73"/>
      <c r="O23" s="73"/>
      <c r="P23" s="81"/>
      <c r="Q23" s="68"/>
      <c r="R23" s="68"/>
      <c r="S23" s="68"/>
      <c r="T23" s="68"/>
      <c r="U23" s="73"/>
      <c r="V23" s="73"/>
      <c r="W23" s="73"/>
      <c r="X23" s="73"/>
      <c r="Y23" s="68"/>
    </row>
    <row r="24" spans="1:25" s="171" customFormat="1" ht="25.5" customHeight="1">
      <c r="A24" s="172"/>
      <c r="B24" s="176"/>
      <c r="C24" s="676"/>
      <c r="D24" s="676"/>
      <c r="E24" s="176"/>
      <c r="F24" s="663"/>
      <c r="G24" s="663"/>
      <c r="H24" s="663"/>
      <c r="I24" s="663"/>
      <c r="J24" s="663"/>
      <c r="K24" s="663"/>
      <c r="L24" s="172"/>
      <c r="M24" s="172"/>
      <c r="N24" s="73"/>
      <c r="O24" s="2"/>
      <c r="P24" s="73"/>
      <c r="Q24" s="73"/>
      <c r="R24" s="73"/>
      <c r="S24" s="73"/>
      <c r="T24" s="73"/>
      <c r="U24" s="73"/>
      <c r="V24" s="73"/>
      <c r="W24" s="73"/>
      <c r="X24" s="73"/>
      <c r="Y24" s="73"/>
    </row>
    <row r="25" spans="1:25" s="171" customFormat="1" ht="26.1" customHeight="1">
      <c r="B25" s="172"/>
      <c r="C25" s="172"/>
      <c r="D25" s="677"/>
      <c r="E25" s="677"/>
      <c r="F25" s="677"/>
      <c r="G25" s="677"/>
      <c r="H25" s="677"/>
      <c r="I25" s="677"/>
      <c r="J25" s="677"/>
      <c r="K25" s="677"/>
      <c r="L25" s="677"/>
      <c r="M25" s="172"/>
      <c r="N25" s="68"/>
      <c r="O25" s="73"/>
      <c r="P25" s="73"/>
      <c r="Q25" s="73"/>
      <c r="R25" s="73"/>
      <c r="S25" s="73"/>
      <c r="T25" s="73"/>
      <c r="U25" s="73"/>
      <c r="V25" s="73"/>
      <c r="W25" s="73"/>
      <c r="X25" s="73"/>
      <c r="Y25" s="73"/>
    </row>
    <row r="26" spans="1:25" s="171" customFormat="1" ht="15" customHeight="1">
      <c r="B26" s="678"/>
      <c r="C26" s="678"/>
      <c r="D26" s="678"/>
      <c r="E26" s="678"/>
      <c r="F26" s="678"/>
      <c r="G26" s="678"/>
      <c r="H26" s="678"/>
      <c r="I26" s="678"/>
      <c r="J26" s="678"/>
      <c r="K26" s="678"/>
      <c r="L26" s="678"/>
      <c r="M26" s="172"/>
      <c r="N26" s="68"/>
      <c r="O26" s="73"/>
      <c r="P26" s="73"/>
      <c r="Q26" s="73"/>
      <c r="R26" s="73"/>
      <c r="S26" s="73"/>
      <c r="T26" s="73"/>
      <c r="U26" s="73"/>
      <c r="V26" s="73"/>
      <c r="W26" s="73"/>
      <c r="X26" s="73"/>
      <c r="Y26" s="73"/>
    </row>
    <row r="27" spans="1:25" s="171" customFormat="1" ht="15" customHeight="1">
      <c r="B27" s="678"/>
      <c r="C27" s="678"/>
      <c r="D27" s="678"/>
      <c r="E27" s="678"/>
      <c r="F27" s="678"/>
      <c r="G27" s="678"/>
      <c r="H27" s="678"/>
      <c r="I27" s="678"/>
      <c r="J27" s="678"/>
      <c r="K27" s="678"/>
      <c r="L27" s="678"/>
      <c r="M27" s="172"/>
      <c r="N27" s="68"/>
      <c r="O27" s="73"/>
      <c r="P27" s="73"/>
      <c r="Q27" s="73"/>
      <c r="R27" s="73"/>
      <c r="S27" s="73"/>
      <c r="T27" s="73"/>
      <c r="U27" s="73"/>
      <c r="V27" s="73"/>
      <c r="W27" s="73"/>
      <c r="X27" s="73"/>
      <c r="Y27" s="73"/>
    </row>
    <row r="28" spans="1:25" s="171" customFormat="1" ht="15" customHeight="1">
      <c r="B28" s="172"/>
      <c r="C28" s="172"/>
      <c r="D28" s="172"/>
      <c r="E28" s="172"/>
      <c r="F28" s="172"/>
      <c r="G28" s="172"/>
      <c r="H28" s="172"/>
      <c r="I28" s="172"/>
      <c r="J28" s="172"/>
      <c r="K28" s="172"/>
      <c r="L28" s="172"/>
      <c r="M28" s="172"/>
      <c r="N28" s="68"/>
      <c r="O28" s="73"/>
      <c r="P28" s="73"/>
      <c r="Q28" s="73"/>
      <c r="R28" s="73"/>
      <c r="S28" s="73"/>
      <c r="T28" s="73"/>
      <c r="U28" s="73"/>
      <c r="V28" s="73"/>
      <c r="W28" s="73"/>
      <c r="X28" s="73"/>
      <c r="Y28" s="73"/>
    </row>
    <row r="29" spans="1:25" s="171" customFormat="1" ht="15" customHeight="1">
      <c r="B29" s="172"/>
      <c r="C29" s="172"/>
      <c r="D29" s="172"/>
      <c r="E29" s="677"/>
      <c r="F29" s="677"/>
      <c r="G29" s="677"/>
      <c r="H29" s="677"/>
      <c r="I29" s="677"/>
      <c r="J29" s="677"/>
      <c r="K29" s="677"/>
      <c r="L29" s="677"/>
      <c r="M29" s="176"/>
      <c r="N29" s="68"/>
      <c r="O29" s="73"/>
      <c r="P29" s="73"/>
      <c r="Q29" s="73"/>
      <c r="R29" s="73"/>
      <c r="S29" s="73"/>
      <c r="T29" s="73"/>
      <c r="U29" s="73"/>
      <c r="V29" s="73"/>
      <c r="W29" s="73"/>
      <c r="X29" s="73"/>
      <c r="Y29" s="73"/>
    </row>
    <row r="30" spans="1:25" s="171" customFormat="1" ht="15" customHeight="1">
      <c r="B30" s="172"/>
      <c r="C30" s="172"/>
      <c r="D30" s="172"/>
      <c r="E30" s="677"/>
      <c r="F30" s="677"/>
      <c r="G30" s="677"/>
      <c r="H30" s="677"/>
      <c r="I30" s="677"/>
      <c r="J30" s="677"/>
      <c r="K30" s="677"/>
      <c r="L30" s="677"/>
      <c r="M30" s="172"/>
      <c r="N30" s="68"/>
      <c r="O30" s="73"/>
      <c r="P30" s="73"/>
      <c r="Q30" s="73"/>
      <c r="R30" s="73"/>
      <c r="S30" s="73"/>
      <c r="T30" s="73"/>
      <c r="U30" s="73"/>
      <c r="V30" s="73"/>
      <c r="W30" s="73"/>
      <c r="X30" s="73"/>
      <c r="Y30" s="73"/>
    </row>
    <row r="31" spans="1:25" s="171" customFormat="1" ht="15" customHeight="1">
      <c r="B31" s="172"/>
      <c r="C31" s="172"/>
      <c r="D31" s="172"/>
      <c r="E31" s="172"/>
      <c r="F31" s="172"/>
      <c r="G31" s="172"/>
      <c r="H31" s="172"/>
      <c r="I31" s="172"/>
      <c r="J31" s="172"/>
      <c r="K31" s="172"/>
      <c r="L31" s="172"/>
      <c r="M31" s="172"/>
      <c r="N31" s="68"/>
      <c r="O31" s="73"/>
      <c r="P31" s="73"/>
      <c r="Q31" s="73"/>
      <c r="R31" s="73"/>
      <c r="S31" s="73"/>
      <c r="T31" s="73"/>
      <c r="U31" s="73"/>
      <c r="V31" s="73"/>
      <c r="W31" s="73"/>
      <c r="X31" s="73"/>
      <c r="Y31" s="73"/>
    </row>
    <row r="32" spans="1:25" s="171" customFormat="1" ht="15" customHeight="1">
      <c r="B32" s="172"/>
      <c r="C32" s="172"/>
      <c r="D32" s="172"/>
      <c r="E32" s="672"/>
      <c r="F32" s="672"/>
      <c r="G32" s="672"/>
      <c r="H32" s="672"/>
      <c r="I32" s="672"/>
      <c r="J32" s="672"/>
      <c r="K32" s="672"/>
      <c r="L32" s="672"/>
      <c r="M32" s="172"/>
      <c r="N32" s="68"/>
      <c r="O32" s="73"/>
      <c r="P32" s="73"/>
      <c r="Q32" s="73"/>
      <c r="R32" s="73"/>
      <c r="S32" s="73"/>
      <c r="T32" s="73"/>
      <c r="U32" s="73"/>
      <c r="V32" s="73"/>
      <c r="W32" s="73"/>
      <c r="X32" s="73"/>
      <c r="Y32" s="73"/>
    </row>
    <row r="33" spans="1:25" s="171" customFormat="1" ht="15" customHeight="1">
      <c r="B33" s="172"/>
      <c r="C33" s="172"/>
      <c r="D33" s="172"/>
      <c r="E33" s="672"/>
      <c r="F33" s="672"/>
      <c r="G33" s="672"/>
      <c r="H33" s="672"/>
      <c r="I33" s="672"/>
      <c r="J33" s="672"/>
      <c r="K33" s="672"/>
      <c r="L33" s="672"/>
      <c r="M33" s="172"/>
      <c r="N33" s="68"/>
      <c r="O33" s="73"/>
      <c r="P33" s="73"/>
      <c r="Q33" s="73"/>
      <c r="R33" s="73"/>
      <c r="S33" s="73"/>
      <c r="T33" s="73"/>
      <c r="U33" s="73"/>
      <c r="V33" s="73"/>
      <c r="W33" s="73"/>
      <c r="X33" s="73"/>
      <c r="Y33" s="73"/>
    </row>
    <row r="34" spans="1:25" s="171" customFormat="1" ht="10.5" customHeight="1">
      <c r="B34" s="172"/>
      <c r="C34" s="172"/>
      <c r="D34" s="172"/>
      <c r="E34" s="172"/>
      <c r="F34" s="172"/>
      <c r="G34" s="172"/>
      <c r="H34" s="172"/>
      <c r="I34" s="172"/>
      <c r="J34" s="172"/>
      <c r="K34" s="172"/>
      <c r="L34" s="172"/>
      <c r="M34" s="172"/>
      <c r="N34" s="68"/>
      <c r="O34" s="73"/>
      <c r="P34" s="73"/>
      <c r="Q34" s="73"/>
      <c r="R34" s="73"/>
      <c r="S34" s="73"/>
      <c r="T34" s="73"/>
      <c r="U34" s="73"/>
      <c r="V34" s="73"/>
      <c r="W34" s="73"/>
      <c r="X34" s="73"/>
      <c r="Y34" s="73"/>
    </row>
    <row r="35" spans="1:25" s="171" customFormat="1" ht="10.5" customHeight="1">
      <c r="B35" s="172"/>
      <c r="C35" s="172"/>
      <c r="D35" s="172"/>
      <c r="E35" s="172"/>
      <c r="F35" s="172"/>
      <c r="G35" s="172"/>
      <c r="H35" s="172"/>
      <c r="I35" s="172"/>
      <c r="J35" s="172"/>
      <c r="K35" s="172"/>
      <c r="L35" s="172"/>
      <c r="M35" s="172"/>
      <c r="N35" s="68"/>
      <c r="O35" s="73"/>
      <c r="P35" s="73"/>
      <c r="Q35" s="73"/>
      <c r="R35" s="73"/>
      <c r="S35" s="73"/>
      <c r="T35" s="73"/>
      <c r="U35" s="73"/>
      <c r="V35" s="73"/>
      <c r="W35" s="73"/>
      <c r="X35" s="73"/>
      <c r="Y35" s="73"/>
    </row>
    <row r="36" spans="1:25" s="171" customFormat="1" ht="8.25" customHeight="1">
      <c r="N36" s="68"/>
      <c r="O36" s="68"/>
      <c r="P36" s="68"/>
      <c r="Q36" s="68"/>
      <c r="R36" s="68"/>
      <c r="S36" s="68"/>
      <c r="T36" s="68"/>
      <c r="U36" s="68"/>
      <c r="V36" s="68"/>
      <c r="W36" s="68"/>
      <c r="X36" s="68"/>
      <c r="Y36" s="68"/>
    </row>
    <row r="37" spans="1:25" s="171" customFormat="1" ht="17.25" customHeight="1">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row>
    <row r="38" spans="1:25" s="171" customFormat="1" ht="17.25" customHeight="1">
      <c r="A38" s="679"/>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row>
    <row r="39" spans="1:25" s="171" customFormat="1" ht="34.5" customHeight="1">
      <c r="A39" s="670"/>
      <c r="B39" s="671"/>
      <c r="C39" s="671"/>
      <c r="D39" s="671"/>
      <c r="E39" s="671"/>
      <c r="F39" s="671"/>
      <c r="G39" s="671"/>
      <c r="H39" s="671"/>
      <c r="I39" s="671"/>
      <c r="J39" s="671"/>
      <c r="K39" s="671"/>
      <c r="L39" s="671"/>
      <c r="M39" s="671"/>
      <c r="N39" s="671"/>
      <c r="O39" s="671"/>
      <c r="P39" s="671"/>
      <c r="Q39" s="671"/>
      <c r="R39" s="671"/>
      <c r="S39" s="671"/>
      <c r="T39" s="671"/>
      <c r="U39" s="671"/>
      <c r="V39" s="671"/>
      <c r="W39" s="671"/>
      <c r="X39" s="179"/>
    </row>
    <row r="40" spans="1:25" s="171" customFormat="1" ht="46.5" customHeight="1">
      <c r="A40" s="680"/>
      <c r="B40" s="681"/>
      <c r="C40" s="681"/>
      <c r="D40" s="681"/>
      <c r="E40" s="681"/>
      <c r="F40" s="681"/>
      <c r="G40" s="681"/>
      <c r="H40" s="681"/>
      <c r="I40" s="681"/>
      <c r="J40" s="681"/>
      <c r="K40" s="681"/>
      <c r="L40" s="681"/>
      <c r="M40" s="681"/>
      <c r="N40" s="681"/>
      <c r="O40" s="681"/>
      <c r="P40" s="681"/>
      <c r="Q40" s="681"/>
      <c r="R40" s="681"/>
      <c r="S40" s="681"/>
      <c r="T40" s="681"/>
      <c r="U40" s="681"/>
      <c r="V40" s="681"/>
      <c r="W40" s="681"/>
      <c r="X40" s="172"/>
    </row>
    <row r="41" spans="1:25" s="171" customFormat="1" ht="36" customHeight="1">
      <c r="A41" s="682"/>
      <c r="B41" s="683"/>
      <c r="C41" s="683"/>
      <c r="D41" s="683"/>
      <c r="E41" s="683"/>
      <c r="F41" s="683"/>
      <c r="G41" s="683"/>
      <c r="H41" s="683"/>
      <c r="I41" s="683"/>
      <c r="J41" s="683"/>
      <c r="K41" s="683"/>
      <c r="L41" s="683"/>
      <c r="M41" s="683"/>
      <c r="N41" s="683"/>
      <c r="O41" s="683"/>
      <c r="P41" s="671"/>
      <c r="Q41" s="671"/>
      <c r="R41" s="671"/>
      <c r="S41" s="671"/>
      <c r="T41" s="671"/>
      <c r="U41" s="671"/>
      <c r="V41" s="671"/>
      <c r="W41" s="671"/>
      <c r="X41" s="179"/>
    </row>
    <row r="42" spans="1:25" s="170" customFormat="1" ht="30" customHeight="1">
      <c r="A42" s="684"/>
      <c r="B42" s="685"/>
      <c r="C42" s="685"/>
      <c r="D42" s="686"/>
      <c r="E42" s="686"/>
      <c r="F42" s="686"/>
      <c r="G42" s="686"/>
      <c r="H42" s="686"/>
      <c r="I42" s="686"/>
      <c r="J42" s="686"/>
      <c r="K42" s="686"/>
      <c r="L42" s="686"/>
      <c r="M42" s="687"/>
      <c r="N42" s="688"/>
      <c r="O42" s="689"/>
      <c r="P42" s="690"/>
      <c r="Q42" s="691"/>
      <c r="R42" s="691"/>
      <c r="S42" s="691"/>
      <c r="T42" s="691"/>
      <c r="U42" s="691"/>
      <c r="V42" s="691"/>
      <c r="W42" s="691"/>
      <c r="X42" s="691"/>
      <c r="Y42" s="692"/>
    </row>
    <row r="43" spans="1:25" s="171" customFormat="1" ht="51.75" customHeight="1">
      <c r="A43" s="693"/>
      <c r="B43" s="694"/>
      <c r="C43" s="694"/>
      <c r="D43" s="695"/>
      <c r="E43" s="696"/>
      <c r="F43" s="696"/>
      <c r="G43" s="696"/>
      <c r="H43" s="696"/>
      <c r="I43" s="696"/>
      <c r="J43" s="696"/>
      <c r="K43" s="696"/>
      <c r="L43" s="696"/>
      <c r="M43" s="696"/>
      <c r="N43" s="696"/>
      <c r="O43" s="696"/>
      <c r="P43" s="696"/>
      <c r="Q43" s="696"/>
      <c r="R43" s="696"/>
      <c r="S43" s="696"/>
      <c r="T43" s="696"/>
      <c r="U43" s="696"/>
      <c r="V43" s="696"/>
      <c r="W43" s="696"/>
      <c r="X43" s="696"/>
      <c r="Y43" s="697"/>
    </row>
    <row r="44" spans="1:25" s="171" customFormat="1" ht="34.5" customHeight="1">
      <c r="A44" s="698"/>
      <c r="B44" s="699"/>
      <c r="C44" s="699"/>
      <c r="D44" s="683"/>
      <c r="E44" s="683"/>
      <c r="F44" s="683"/>
      <c r="G44" s="683"/>
      <c r="H44" s="683"/>
      <c r="I44" s="683"/>
      <c r="J44" s="683"/>
      <c r="K44" s="683"/>
      <c r="L44" s="683"/>
      <c r="M44" s="683"/>
      <c r="N44" s="683"/>
      <c r="O44" s="683"/>
      <c r="P44" s="671"/>
      <c r="Q44" s="671"/>
      <c r="R44" s="671"/>
      <c r="S44" s="671"/>
      <c r="T44" s="671"/>
      <c r="U44" s="671"/>
      <c r="V44" s="671"/>
      <c r="W44" s="671"/>
      <c r="X44" s="179"/>
    </row>
    <row r="45" spans="1:25" s="170" customFormat="1" ht="30" customHeight="1">
      <c r="A45" s="684"/>
      <c r="B45" s="685"/>
      <c r="C45" s="685"/>
      <c r="D45" s="686"/>
      <c r="E45" s="686"/>
      <c r="F45" s="686"/>
      <c r="G45" s="686"/>
      <c r="H45" s="686"/>
      <c r="I45" s="686"/>
      <c r="J45" s="686"/>
      <c r="K45" s="686"/>
      <c r="L45" s="686"/>
      <c r="M45" s="687"/>
      <c r="N45" s="688"/>
      <c r="O45" s="689"/>
      <c r="P45" s="690"/>
      <c r="Q45" s="691"/>
      <c r="R45" s="691"/>
      <c r="S45" s="691"/>
      <c r="T45" s="691"/>
      <c r="U45" s="691"/>
      <c r="V45" s="691"/>
      <c r="W45" s="691"/>
      <c r="X45" s="691"/>
      <c r="Y45" s="692"/>
    </row>
    <row r="46" spans="1:25" s="171" customFormat="1" ht="51.75" customHeight="1">
      <c r="A46" s="693"/>
      <c r="B46" s="694"/>
      <c r="C46" s="694"/>
      <c r="D46" s="695"/>
      <c r="E46" s="696"/>
      <c r="F46" s="696"/>
      <c r="G46" s="696"/>
      <c r="H46" s="696"/>
      <c r="I46" s="696"/>
      <c r="J46" s="696"/>
      <c r="K46" s="696"/>
      <c r="L46" s="696"/>
      <c r="M46" s="696"/>
      <c r="N46" s="696"/>
      <c r="O46" s="696"/>
      <c r="P46" s="696"/>
      <c r="Q46" s="696"/>
      <c r="R46" s="696"/>
      <c r="S46" s="696"/>
      <c r="T46" s="696"/>
      <c r="U46" s="696"/>
      <c r="V46" s="696"/>
      <c r="W46" s="696"/>
      <c r="X46" s="696"/>
      <c r="Y46" s="697"/>
    </row>
  </sheetData>
  <sheetProtection algorithmName="SHA-512" hashValue="87j43ZWsyAjATWbhNlvuck57H2MB1HPcRyvJezvgHgIylbELq9Wrw11nEz60dyOuEDrUMfeWt/3aJlX3fTDbTA==" saltValue="oQn5wV1p8BusAxBjw0tXtQ==" spinCount="100000" sheet="1" formatCells="0" selectLockedCells="1"/>
  <protectedRanges>
    <protectedRange sqref="O42:W42 O45:W45 D43:W43 D46:W46 D42:L42 D45:L45" name="範囲1"/>
  </protectedRanges>
  <mergeCells count="46">
    <mergeCell ref="A46:C46"/>
    <mergeCell ref="D46:Y46"/>
    <mergeCell ref="A43:C43"/>
    <mergeCell ref="D43:Y43"/>
    <mergeCell ref="A44:W44"/>
    <mergeCell ref="A45:C45"/>
    <mergeCell ref="D45:L45"/>
    <mergeCell ref="M45:O45"/>
    <mergeCell ref="P45:Y45"/>
    <mergeCell ref="A40:W40"/>
    <mergeCell ref="A41:W41"/>
    <mergeCell ref="A42:C42"/>
    <mergeCell ref="D42:L42"/>
    <mergeCell ref="M42:O42"/>
    <mergeCell ref="P42:Y42"/>
    <mergeCell ref="A39:W39"/>
    <mergeCell ref="E18:L19"/>
    <mergeCell ref="R18:X19"/>
    <mergeCell ref="A22:M22"/>
    <mergeCell ref="A23:M23"/>
    <mergeCell ref="C24:D24"/>
    <mergeCell ref="F24:K24"/>
    <mergeCell ref="D25:L25"/>
    <mergeCell ref="B26:L27"/>
    <mergeCell ref="E29:L30"/>
    <mergeCell ref="E32:L33"/>
    <mergeCell ref="A37:Y38"/>
    <mergeCell ref="D11:L11"/>
    <mergeCell ref="Q11:X11"/>
    <mergeCell ref="B12:L13"/>
    <mergeCell ref="O12:X13"/>
    <mergeCell ref="E15:L16"/>
    <mergeCell ref="R15:X16"/>
    <mergeCell ref="A9:M9"/>
    <mergeCell ref="N9:Y9"/>
    <mergeCell ref="C10:D10"/>
    <mergeCell ref="F10:K10"/>
    <mergeCell ref="P10:Q10"/>
    <mergeCell ref="S10:X10"/>
    <mergeCell ref="A8:M8"/>
    <mergeCell ref="N8:Y8"/>
    <mergeCell ref="A1:Y1"/>
    <mergeCell ref="A2:Y2"/>
    <mergeCell ref="A3:Y3"/>
    <mergeCell ref="A7:Y7"/>
    <mergeCell ref="A5:Y5"/>
  </mergeCells>
  <phoneticPr fontId="1"/>
  <printOptions horizontalCentered="1"/>
  <pageMargins left="0.39370078740157483" right="0.39370078740157483" top="0.78740157480314965" bottom="0.39370078740157483" header="0.23622047244094491" footer="0.19685039370078741"/>
  <pageSetup paperSize="9" scale="86" orientation="portrait" r:id="rId1"/>
  <headerFooter alignWithMargins="0">
    <oddHeader>&amp;R&amp;"Times New Roman,太字"&amp;20Form 4</oddHeader>
    <oddFooter>&amp;C&amp;"ＭＳ Ｐゴシック,太字"&amp;9(&amp;"ＭＳ Ｐ明朝,太字"博士前期課程&amp;"ＭＳ Ｐゴシック,太字" / &amp;"Times New Roman,太字"Master's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52"/>
  <sheetViews>
    <sheetView showGridLines="0" view="pageBreakPreview" zoomScaleNormal="100" zoomScaleSheetLayoutView="100" workbookViewId="0">
      <selection activeCell="Y1" sqref="Y1"/>
    </sheetView>
  </sheetViews>
  <sheetFormatPr defaultRowHeight="20.100000000000001" customHeight="1"/>
  <cols>
    <col min="1" max="7" width="3.625" style="148" customWidth="1"/>
    <col min="8" max="8" width="4.625" style="148" customWidth="1"/>
    <col min="9" max="23" width="3.625" style="148" customWidth="1"/>
    <col min="24" max="24" width="5.125" style="148" customWidth="1"/>
    <col min="25" max="26" width="3.625" style="148" customWidth="1"/>
    <col min="27" max="16384" width="9" style="148"/>
  </cols>
  <sheetData>
    <row r="1" spans="1:24" ht="24" customHeight="1">
      <c r="A1" s="707" t="str">
        <f>Form1!A1&amp;"年度"&amp;Form1!C1&amp;"入学・"&amp;IF(Form1!C1="4月",Form1!A1,Form1!A1+1)&amp;"年度"&amp;IF(Form1!C1="4月","10月","4月")&amp;"入学"&amp;CHAR(10)&amp;"北九州市立大学大学院 国際環境工学研究科"&amp;CHAR(10)&amp;IF(Form1!C1="4月","April","October")&amp;", "&amp;Form1!A1&amp; " Enrollment or "&amp;IF(Form1!C1="4月","October","April")&amp;", "&amp;IF(Form1!C1="4月",Form1!A1,Form1!A1+1)&amp;" Enrollment "</f>
        <v xml:space="preserve">2025年度10月入学・2026年度4月入学
北九州市立大学大学院 国際環境工学研究科
October, 2025 Enrollment or April, 2026 Enrollment </v>
      </c>
      <c r="B1" s="707"/>
      <c r="C1" s="707"/>
      <c r="D1" s="707"/>
      <c r="E1" s="707"/>
      <c r="F1" s="707"/>
      <c r="G1" s="707"/>
      <c r="H1" s="707"/>
      <c r="I1" s="707"/>
      <c r="J1" s="707"/>
      <c r="K1" s="707"/>
      <c r="L1" s="707"/>
      <c r="M1" s="707"/>
      <c r="N1" s="707"/>
      <c r="O1" s="707"/>
      <c r="P1" s="87"/>
      <c r="Q1" s="727" t="s">
        <v>29</v>
      </c>
      <c r="R1" s="728"/>
      <c r="S1" s="729"/>
      <c r="T1" s="88" t="s">
        <v>27</v>
      </c>
      <c r="U1" s="88"/>
      <c r="V1" s="88"/>
      <c r="W1" s="88"/>
      <c r="X1" s="89"/>
    </row>
    <row r="2" spans="1:24" ht="24" customHeight="1">
      <c r="A2" s="707"/>
      <c r="B2" s="707"/>
      <c r="C2" s="707"/>
      <c r="D2" s="707"/>
      <c r="E2" s="707"/>
      <c r="F2" s="707"/>
      <c r="G2" s="707"/>
      <c r="H2" s="707"/>
      <c r="I2" s="707"/>
      <c r="J2" s="707"/>
      <c r="K2" s="707"/>
      <c r="L2" s="707"/>
      <c r="M2" s="707"/>
      <c r="N2" s="707"/>
      <c r="O2" s="707"/>
      <c r="P2" s="90"/>
      <c r="Q2" s="730" t="s">
        <v>28</v>
      </c>
      <c r="R2" s="731"/>
      <c r="S2" s="732"/>
      <c r="T2" s="91"/>
      <c r="U2" s="91"/>
      <c r="V2" s="91"/>
      <c r="W2" s="91"/>
      <c r="X2" s="92"/>
    </row>
    <row r="3" spans="1:24" ht="24" customHeight="1">
      <c r="A3" s="658" t="s">
        <v>175</v>
      </c>
      <c r="B3" s="658"/>
      <c r="C3" s="658"/>
      <c r="D3" s="658"/>
      <c r="E3" s="658"/>
      <c r="F3" s="658"/>
      <c r="G3" s="658"/>
      <c r="H3" s="658"/>
      <c r="I3" s="658"/>
      <c r="J3" s="658"/>
      <c r="K3" s="658"/>
      <c r="L3" s="658"/>
      <c r="M3" s="658"/>
      <c r="N3" s="658"/>
      <c r="O3" s="658"/>
      <c r="P3" s="658"/>
      <c r="Q3" s="93"/>
      <c r="R3" s="93"/>
      <c r="S3" s="93"/>
      <c r="T3" s="93"/>
      <c r="U3" s="93"/>
      <c r="V3" s="93"/>
      <c r="W3" s="93"/>
      <c r="X3" s="93"/>
    </row>
    <row r="4" spans="1:24" ht="20.100000000000001" customHeight="1">
      <c r="A4" s="733" t="s">
        <v>47</v>
      </c>
      <c r="B4" s="734"/>
      <c r="C4" s="734"/>
      <c r="D4" s="734"/>
      <c r="E4" s="734"/>
      <c r="F4" s="734"/>
      <c r="G4" s="734"/>
      <c r="H4" s="734"/>
      <c r="I4" s="734"/>
      <c r="J4" s="734"/>
      <c r="K4" s="734"/>
      <c r="L4" s="734"/>
      <c r="M4" s="734"/>
      <c r="N4" s="734"/>
      <c r="O4" s="734"/>
      <c r="P4" s="734"/>
      <c r="Q4" s="734"/>
      <c r="R4" s="734"/>
      <c r="S4" s="734"/>
      <c r="T4" s="734"/>
      <c r="U4" s="734"/>
      <c r="V4" s="734"/>
      <c r="W4" s="734"/>
      <c r="X4" s="734"/>
    </row>
    <row r="5" spans="1:24" ht="20.100000000000001" customHeight="1" thickBot="1">
      <c r="A5" s="735"/>
      <c r="B5" s="735"/>
      <c r="C5" s="735"/>
      <c r="D5" s="735"/>
      <c r="E5" s="735"/>
      <c r="F5" s="735"/>
      <c r="G5" s="735"/>
      <c r="H5" s="735"/>
      <c r="I5" s="735"/>
      <c r="J5" s="735"/>
      <c r="K5" s="735"/>
      <c r="L5" s="735"/>
      <c r="M5" s="735"/>
      <c r="N5" s="735"/>
      <c r="O5" s="735"/>
      <c r="P5" s="735"/>
      <c r="Q5" s="735"/>
      <c r="R5" s="735"/>
      <c r="S5" s="735"/>
      <c r="T5" s="735"/>
      <c r="U5" s="735"/>
      <c r="V5" s="735"/>
      <c r="W5" s="735"/>
      <c r="X5" s="735"/>
    </row>
    <row r="6" spans="1:24" ht="20.100000000000001" customHeight="1">
      <c r="A6" s="700" t="s">
        <v>208</v>
      </c>
      <c r="B6" s="701"/>
      <c r="C6" s="701"/>
      <c r="D6" s="701"/>
      <c r="E6" s="702"/>
      <c r="F6" s="747" t="str">
        <f>IF(Form1!D10="","",Form1!D10)</f>
        <v/>
      </c>
      <c r="G6" s="748"/>
      <c r="H6" s="748"/>
      <c r="I6" s="748"/>
      <c r="J6" s="748"/>
      <c r="K6" s="748"/>
      <c r="L6" s="748"/>
      <c r="M6" s="748"/>
      <c r="N6" s="749"/>
      <c r="O6" s="756" t="str">
        <f>IF(Form1!M10="","",Form1!M10)</f>
        <v/>
      </c>
      <c r="P6" s="757"/>
      <c r="Q6" s="757"/>
      <c r="R6" s="757"/>
      <c r="S6" s="757"/>
      <c r="T6" s="757"/>
      <c r="U6" s="757"/>
      <c r="V6" s="757"/>
      <c r="W6" s="757"/>
      <c r="X6" s="758"/>
    </row>
    <row r="7" spans="1:24" ht="17.25" customHeight="1">
      <c r="A7" s="741" t="s">
        <v>138</v>
      </c>
      <c r="B7" s="742"/>
      <c r="C7" s="742"/>
      <c r="D7" s="742"/>
      <c r="E7" s="743"/>
      <c r="F7" s="759" t="str">
        <f>IF(Form1!$D$12="","",Form1!$D$12)</f>
        <v/>
      </c>
      <c r="G7" s="760"/>
      <c r="H7" s="760"/>
      <c r="I7" s="760"/>
      <c r="J7" s="760"/>
      <c r="K7" s="760"/>
      <c r="L7" s="760"/>
      <c r="M7" s="760"/>
      <c r="N7" s="761"/>
      <c r="O7" s="765" t="str">
        <f>IF(Form1!$M$12="","",Form1!$M$12)</f>
        <v/>
      </c>
      <c r="P7" s="760"/>
      <c r="Q7" s="760"/>
      <c r="R7" s="760"/>
      <c r="S7" s="760"/>
      <c r="T7" s="760"/>
      <c r="U7" s="760"/>
      <c r="V7" s="760"/>
      <c r="W7" s="760"/>
      <c r="X7" s="766"/>
    </row>
    <row r="8" spans="1:24" ht="17.25" customHeight="1">
      <c r="A8" s="744"/>
      <c r="B8" s="745"/>
      <c r="C8" s="745"/>
      <c r="D8" s="745"/>
      <c r="E8" s="746"/>
      <c r="F8" s="762"/>
      <c r="G8" s="763"/>
      <c r="H8" s="763"/>
      <c r="I8" s="763"/>
      <c r="J8" s="763"/>
      <c r="K8" s="763"/>
      <c r="L8" s="763"/>
      <c r="M8" s="763"/>
      <c r="N8" s="764"/>
      <c r="O8" s="767"/>
      <c r="P8" s="763"/>
      <c r="Q8" s="763"/>
      <c r="R8" s="763"/>
      <c r="S8" s="763"/>
      <c r="T8" s="763"/>
      <c r="U8" s="763"/>
      <c r="V8" s="763"/>
      <c r="W8" s="763"/>
      <c r="X8" s="768"/>
    </row>
    <row r="9" spans="1:24" ht="27" customHeight="1">
      <c r="A9" s="572" t="s">
        <v>139</v>
      </c>
      <c r="B9" s="736"/>
      <c r="C9" s="736"/>
      <c r="D9" s="736"/>
      <c r="E9" s="737"/>
      <c r="F9" s="750" t="str">
        <f>IF(Form1!$A$31=TRUE,Form1!$B$31,IF(Form1!$A$35=TRUE,Form1!$B$35,IF(Form1!$A$40=TRUE,Form1!$B$40,"")))</f>
        <v/>
      </c>
      <c r="G9" s="751"/>
      <c r="H9" s="751"/>
      <c r="I9" s="751"/>
      <c r="J9" s="751"/>
      <c r="K9" s="751"/>
      <c r="L9" s="751"/>
      <c r="M9" s="751"/>
      <c r="N9" s="751"/>
      <c r="O9" s="751"/>
      <c r="P9" s="751"/>
      <c r="Q9" s="751"/>
      <c r="R9" s="751"/>
      <c r="S9" s="751"/>
      <c r="T9" s="751"/>
      <c r="U9" s="751"/>
      <c r="V9" s="751"/>
      <c r="W9" s="751"/>
      <c r="X9" s="752"/>
    </row>
    <row r="10" spans="1:24" ht="27" customHeight="1">
      <c r="A10" s="738" t="s">
        <v>204</v>
      </c>
      <c r="B10" s="739"/>
      <c r="C10" s="739"/>
      <c r="D10" s="739"/>
      <c r="E10" s="740"/>
      <c r="F10" s="753" t="str">
        <f>IF(Form1!$B$32=TRUE,Form1!C32,IF(Form1!$B$33=TRUE,Form1!$C$33,IF(Form1!$B$34=TRUE,Form1!$C$34,IF(Form1!$B$36=TRUE,Form1!$C$36,IF(Form1!$B$37=TRUE,Form1!$C$37,IF(Form1!$B$41=TRUE,Form1!$C$41,IF(Form1!$B$42=TRUE,Form1!$C$42,"")))))))</f>
        <v/>
      </c>
      <c r="G10" s="754"/>
      <c r="H10" s="754"/>
      <c r="I10" s="754"/>
      <c r="J10" s="754"/>
      <c r="K10" s="754"/>
      <c r="L10" s="754"/>
      <c r="M10" s="754"/>
      <c r="N10" s="754"/>
      <c r="O10" s="754"/>
      <c r="P10" s="754"/>
      <c r="Q10" s="754"/>
      <c r="R10" s="754"/>
      <c r="S10" s="754"/>
      <c r="T10" s="754"/>
      <c r="U10" s="754"/>
      <c r="V10" s="754"/>
      <c r="W10" s="754"/>
      <c r="X10" s="755"/>
    </row>
    <row r="11" spans="1:24" ht="27" customHeight="1">
      <c r="A11" s="162"/>
      <c r="B11" s="162"/>
      <c r="C11" s="162"/>
      <c r="D11" s="162"/>
      <c r="E11" s="162"/>
      <c r="F11" s="187"/>
      <c r="G11" s="187"/>
      <c r="H11" s="187"/>
      <c r="I11" s="187"/>
      <c r="J11" s="187"/>
      <c r="K11" s="187"/>
      <c r="L11" s="187"/>
      <c r="M11" s="187"/>
      <c r="N11" s="187"/>
      <c r="O11" s="187"/>
      <c r="P11" s="187"/>
      <c r="Q11" s="187"/>
      <c r="R11" s="187"/>
      <c r="S11" s="187"/>
      <c r="T11" s="187"/>
      <c r="U11" s="187"/>
      <c r="V11" s="187"/>
      <c r="W11" s="187"/>
      <c r="X11" s="187"/>
    </row>
    <row r="12" spans="1:24" ht="33" customHeight="1">
      <c r="A12" s="703" t="s">
        <v>195</v>
      </c>
      <c r="B12" s="703"/>
      <c r="C12" s="703"/>
      <c r="D12" s="703"/>
      <c r="E12" s="703"/>
      <c r="F12" s="703"/>
      <c r="G12" s="703"/>
      <c r="H12" s="703"/>
      <c r="I12" s="703"/>
      <c r="J12" s="703"/>
      <c r="K12" s="703"/>
      <c r="L12" s="703"/>
      <c r="M12" s="703"/>
      <c r="N12" s="703"/>
      <c r="O12" s="703"/>
      <c r="P12" s="703"/>
      <c r="Q12" s="703"/>
      <c r="R12" s="703"/>
      <c r="S12" s="703"/>
      <c r="T12" s="703"/>
      <c r="U12" s="703"/>
      <c r="V12" s="703"/>
      <c r="W12" s="703"/>
      <c r="X12" s="703"/>
    </row>
    <row r="13" spans="1:24" ht="20.100000000000001" customHeight="1">
      <c r="A13" s="704" t="s">
        <v>176</v>
      </c>
      <c r="B13" s="704"/>
      <c r="C13" s="704"/>
      <c r="D13" s="704"/>
      <c r="E13" s="704"/>
      <c r="F13" s="704"/>
      <c r="G13" s="704"/>
      <c r="H13" s="704"/>
      <c r="I13" s="704"/>
      <c r="J13" s="704"/>
      <c r="K13" s="704"/>
      <c r="L13" s="704"/>
      <c r="M13" s="704"/>
      <c r="N13" s="704"/>
      <c r="O13" s="704"/>
      <c r="P13" s="704"/>
      <c r="Q13" s="704"/>
      <c r="R13" s="704"/>
      <c r="S13" s="704"/>
      <c r="T13" s="704"/>
      <c r="U13" s="704"/>
      <c r="V13" s="704"/>
      <c r="W13" s="704"/>
      <c r="X13" s="704"/>
    </row>
    <row r="14" spans="1:24" ht="24.95" customHeight="1" thickBot="1">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row>
    <row r="15" spans="1:24" ht="20.100000000000001" customHeight="1">
      <c r="A15" s="719" t="s">
        <v>140</v>
      </c>
      <c r="B15" s="720"/>
      <c r="C15" s="720"/>
      <c r="D15" s="720"/>
      <c r="E15" s="720"/>
      <c r="F15" s="720"/>
      <c r="G15" s="720"/>
      <c r="H15" s="720"/>
      <c r="I15" s="721"/>
      <c r="J15" s="776"/>
      <c r="K15" s="777"/>
      <c r="L15" s="777"/>
      <c r="M15" s="777"/>
      <c r="N15" s="777"/>
      <c r="O15" s="777"/>
      <c r="P15" s="777"/>
      <c r="Q15" s="777"/>
      <c r="R15" s="777"/>
      <c r="S15" s="777"/>
      <c r="T15" s="777"/>
      <c r="U15" s="777"/>
      <c r="V15" s="777"/>
      <c r="W15" s="777"/>
      <c r="X15" s="778"/>
    </row>
    <row r="16" spans="1:24" ht="20.100000000000001" customHeight="1">
      <c r="A16" s="722"/>
      <c r="B16" s="398"/>
      <c r="C16" s="398"/>
      <c r="D16" s="398"/>
      <c r="E16" s="398"/>
      <c r="F16" s="398"/>
      <c r="G16" s="398"/>
      <c r="H16" s="398"/>
      <c r="I16" s="723"/>
      <c r="J16" s="779"/>
      <c r="K16" s="780"/>
      <c r="L16" s="780"/>
      <c r="M16" s="780"/>
      <c r="N16" s="780"/>
      <c r="O16" s="780"/>
      <c r="P16" s="780"/>
      <c r="Q16" s="780"/>
      <c r="R16" s="780"/>
      <c r="S16" s="780"/>
      <c r="T16" s="780"/>
      <c r="U16" s="780"/>
      <c r="V16" s="780"/>
      <c r="W16" s="780"/>
      <c r="X16" s="781"/>
    </row>
    <row r="17" spans="1:24" ht="20.100000000000001" customHeight="1">
      <c r="A17" s="724"/>
      <c r="B17" s="725"/>
      <c r="C17" s="725"/>
      <c r="D17" s="725"/>
      <c r="E17" s="725"/>
      <c r="F17" s="725"/>
      <c r="G17" s="725"/>
      <c r="H17" s="725"/>
      <c r="I17" s="726"/>
      <c r="J17" s="782"/>
      <c r="K17" s="783"/>
      <c r="L17" s="783"/>
      <c r="M17" s="783"/>
      <c r="N17" s="783"/>
      <c r="O17" s="783"/>
      <c r="P17" s="783"/>
      <c r="Q17" s="783"/>
      <c r="R17" s="783"/>
      <c r="S17" s="783"/>
      <c r="T17" s="783"/>
      <c r="U17" s="783"/>
      <c r="V17" s="783"/>
      <c r="W17" s="783"/>
      <c r="X17" s="784"/>
    </row>
    <row r="18" spans="1:24" ht="20.100000000000001" customHeight="1">
      <c r="A18" s="480" t="s">
        <v>155</v>
      </c>
      <c r="B18" s="708"/>
      <c r="C18" s="708"/>
      <c r="D18" s="708"/>
      <c r="E18" s="708"/>
      <c r="F18" s="708"/>
      <c r="G18" s="708"/>
      <c r="H18" s="708"/>
      <c r="I18" s="709"/>
      <c r="J18" s="713"/>
      <c r="K18" s="714"/>
      <c r="L18" s="714"/>
      <c r="M18" s="714"/>
      <c r="N18" s="714"/>
      <c r="O18" s="714"/>
      <c r="P18" s="714"/>
      <c r="Q18" s="714"/>
      <c r="R18" s="714"/>
      <c r="S18" s="714"/>
      <c r="T18" s="714"/>
      <c r="U18" s="714"/>
      <c r="V18" s="714"/>
      <c r="W18" s="714"/>
      <c r="X18" s="715"/>
    </row>
    <row r="19" spans="1:24" ht="20.100000000000001" customHeight="1" thickBot="1">
      <c r="A19" s="710"/>
      <c r="B19" s="711"/>
      <c r="C19" s="711"/>
      <c r="D19" s="711"/>
      <c r="E19" s="711"/>
      <c r="F19" s="711"/>
      <c r="G19" s="711"/>
      <c r="H19" s="711"/>
      <c r="I19" s="712"/>
      <c r="J19" s="716"/>
      <c r="K19" s="717"/>
      <c r="L19" s="717"/>
      <c r="M19" s="717"/>
      <c r="N19" s="717"/>
      <c r="O19" s="717"/>
      <c r="P19" s="717"/>
      <c r="Q19" s="717"/>
      <c r="R19" s="717"/>
      <c r="S19" s="717"/>
      <c r="T19" s="717"/>
      <c r="U19" s="717"/>
      <c r="V19" s="717"/>
      <c r="W19" s="717"/>
      <c r="X19" s="718"/>
    </row>
    <row r="20" spans="1:24" ht="27" customHeight="1">
      <c r="A20" s="94"/>
      <c r="B20" s="94"/>
      <c r="C20" s="94"/>
      <c r="D20" s="20"/>
      <c r="E20" s="20"/>
      <c r="F20" s="20"/>
      <c r="G20" s="20"/>
      <c r="H20" s="20"/>
      <c r="I20" s="20"/>
      <c r="J20" s="20"/>
      <c r="K20" s="20"/>
      <c r="L20" s="20"/>
      <c r="M20" s="20"/>
      <c r="N20" s="20"/>
      <c r="O20" s="20"/>
      <c r="P20" s="20"/>
      <c r="Q20" s="20"/>
      <c r="R20" s="20"/>
      <c r="S20" s="20"/>
      <c r="T20" s="20"/>
      <c r="U20" s="20"/>
      <c r="V20" s="20"/>
      <c r="W20" s="20"/>
      <c r="X20" s="20"/>
    </row>
    <row r="21" spans="1:24" ht="30" customHeight="1" thickBot="1">
      <c r="A21" s="706" t="s">
        <v>196</v>
      </c>
      <c r="B21" s="706"/>
      <c r="C21" s="706"/>
      <c r="D21" s="706"/>
      <c r="E21" s="706"/>
      <c r="F21" s="706"/>
      <c r="G21" s="706"/>
      <c r="H21" s="706"/>
      <c r="I21" s="706"/>
      <c r="J21" s="706"/>
      <c r="K21" s="706"/>
      <c r="L21" s="706"/>
      <c r="M21" s="706"/>
      <c r="N21" s="706"/>
      <c r="O21" s="706"/>
      <c r="P21" s="706"/>
      <c r="Q21" s="706"/>
      <c r="R21" s="706"/>
      <c r="S21" s="706"/>
      <c r="T21" s="706"/>
      <c r="U21" s="706"/>
      <c r="V21" s="706"/>
      <c r="W21" s="706"/>
      <c r="X21" s="706"/>
    </row>
    <row r="22" spans="1:24" ht="33" customHeight="1">
      <c r="A22" s="796" t="s">
        <v>156</v>
      </c>
      <c r="B22" s="797"/>
      <c r="C22" s="797"/>
      <c r="D22" s="797"/>
      <c r="E22" s="785"/>
      <c r="F22" s="786"/>
      <c r="G22" s="786"/>
      <c r="H22" s="786"/>
      <c r="I22" s="786"/>
      <c r="J22" s="786"/>
      <c r="K22" s="786"/>
      <c r="L22" s="786"/>
      <c r="M22" s="786"/>
      <c r="N22" s="786"/>
      <c r="O22" s="786"/>
      <c r="P22" s="786"/>
      <c r="Q22" s="786"/>
      <c r="R22" s="786"/>
      <c r="S22" s="786"/>
      <c r="T22" s="786"/>
      <c r="U22" s="786"/>
      <c r="V22" s="786"/>
      <c r="W22" s="786"/>
      <c r="X22" s="787"/>
    </row>
    <row r="23" spans="1:24" ht="33" customHeight="1">
      <c r="A23" s="798"/>
      <c r="B23" s="799"/>
      <c r="C23" s="799"/>
      <c r="D23" s="799"/>
      <c r="E23" s="788"/>
      <c r="F23" s="789"/>
      <c r="G23" s="789"/>
      <c r="H23" s="789"/>
      <c r="I23" s="789"/>
      <c r="J23" s="789"/>
      <c r="K23" s="789"/>
      <c r="L23" s="789"/>
      <c r="M23" s="789"/>
      <c r="N23" s="789"/>
      <c r="O23" s="789"/>
      <c r="P23" s="789"/>
      <c r="Q23" s="789"/>
      <c r="R23" s="789"/>
      <c r="S23" s="789"/>
      <c r="T23" s="789"/>
      <c r="U23" s="789"/>
      <c r="V23" s="789"/>
      <c r="W23" s="789"/>
      <c r="X23" s="790"/>
    </row>
    <row r="24" spans="1:24" ht="33" customHeight="1">
      <c r="A24" s="798"/>
      <c r="B24" s="799"/>
      <c r="C24" s="799"/>
      <c r="D24" s="799"/>
      <c r="E24" s="788"/>
      <c r="F24" s="789"/>
      <c r="G24" s="789"/>
      <c r="H24" s="789"/>
      <c r="I24" s="789"/>
      <c r="J24" s="789"/>
      <c r="K24" s="789"/>
      <c r="L24" s="789"/>
      <c r="M24" s="789"/>
      <c r="N24" s="789"/>
      <c r="O24" s="789"/>
      <c r="P24" s="789"/>
      <c r="Q24" s="789"/>
      <c r="R24" s="789"/>
      <c r="S24" s="789"/>
      <c r="T24" s="789"/>
      <c r="U24" s="789"/>
      <c r="V24" s="789"/>
      <c r="W24" s="789"/>
      <c r="X24" s="790"/>
    </row>
    <row r="25" spans="1:24" ht="33" customHeight="1">
      <c r="A25" s="798"/>
      <c r="B25" s="799"/>
      <c r="C25" s="799"/>
      <c r="D25" s="799"/>
      <c r="E25" s="788"/>
      <c r="F25" s="789"/>
      <c r="G25" s="789"/>
      <c r="H25" s="789"/>
      <c r="I25" s="789"/>
      <c r="J25" s="789"/>
      <c r="K25" s="789"/>
      <c r="L25" s="789"/>
      <c r="M25" s="789"/>
      <c r="N25" s="789"/>
      <c r="O25" s="789"/>
      <c r="P25" s="789"/>
      <c r="Q25" s="789"/>
      <c r="R25" s="789"/>
      <c r="S25" s="789"/>
      <c r="T25" s="789"/>
      <c r="U25" s="789"/>
      <c r="V25" s="789"/>
      <c r="W25" s="789"/>
      <c r="X25" s="790"/>
    </row>
    <row r="26" spans="1:24" ht="33" customHeight="1">
      <c r="A26" s="798"/>
      <c r="B26" s="799"/>
      <c r="C26" s="799"/>
      <c r="D26" s="799"/>
      <c r="E26" s="788"/>
      <c r="F26" s="789"/>
      <c r="G26" s="789"/>
      <c r="H26" s="789"/>
      <c r="I26" s="789"/>
      <c r="J26" s="789"/>
      <c r="K26" s="789"/>
      <c r="L26" s="789"/>
      <c r="M26" s="789"/>
      <c r="N26" s="789"/>
      <c r="O26" s="789"/>
      <c r="P26" s="789"/>
      <c r="Q26" s="789"/>
      <c r="R26" s="789"/>
      <c r="S26" s="789"/>
      <c r="T26" s="789"/>
      <c r="U26" s="789"/>
      <c r="V26" s="789"/>
      <c r="W26" s="789"/>
      <c r="X26" s="790"/>
    </row>
    <row r="27" spans="1:24" ht="33" customHeight="1">
      <c r="A27" s="798"/>
      <c r="B27" s="799"/>
      <c r="C27" s="799"/>
      <c r="D27" s="799"/>
      <c r="E27" s="788"/>
      <c r="F27" s="789"/>
      <c r="G27" s="789"/>
      <c r="H27" s="789"/>
      <c r="I27" s="789"/>
      <c r="J27" s="789"/>
      <c r="K27" s="789"/>
      <c r="L27" s="789"/>
      <c r="M27" s="789"/>
      <c r="N27" s="789"/>
      <c r="O27" s="789"/>
      <c r="P27" s="789"/>
      <c r="Q27" s="789"/>
      <c r="R27" s="789"/>
      <c r="S27" s="789"/>
      <c r="T27" s="789"/>
      <c r="U27" s="789"/>
      <c r="V27" s="789"/>
      <c r="W27" s="789"/>
      <c r="X27" s="790"/>
    </row>
    <row r="28" spans="1:24" ht="33" customHeight="1">
      <c r="A28" s="800"/>
      <c r="B28" s="801"/>
      <c r="C28" s="801"/>
      <c r="D28" s="801"/>
      <c r="E28" s="791"/>
      <c r="F28" s="792"/>
      <c r="G28" s="792"/>
      <c r="H28" s="792"/>
      <c r="I28" s="792"/>
      <c r="J28" s="792"/>
      <c r="K28" s="792"/>
      <c r="L28" s="792"/>
      <c r="M28" s="792"/>
      <c r="N28" s="792"/>
      <c r="O28" s="792"/>
      <c r="P28" s="792"/>
      <c r="Q28" s="792"/>
      <c r="R28" s="792"/>
      <c r="S28" s="792"/>
      <c r="T28" s="792"/>
      <c r="U28" s="792"/>
      <c r="V28" s="792"/>
      <c r="W28" s="792"/>
      <c r="X28" s="793"/>
    </row>
    <row r="29" spans="1:24" ht="29.25" customHeight="1" thickBot="1">
      <c r="A29" s="794" t="s">
        <v>141</v>
      </c>
      <c r="B29" s="795"/>
      <c r="C29" s="795"/>
      <c r="D29" s="795"/>
      <c r="E29" s="773"/>
      <c r="F29" s="774"/>
      <c r="G29" s="774"/>
      <c r="H29" s="774"/>
      <c r="I29" s="774"/>
      <c r="J29" s="774"/>
      <c r="K29" s="774"/>
      <c r="L29" s="774"/>
      <c r="M29" s="774"/>
      <c r="N29" s="774"/>
      <c r="O29" s="774"/>
      <c r="P29" s="774"/>
      <c r="Q29" s="774"/>
      <c r="R29" s="774"/>
      <c r="S29" s="774"/>
      <c r="T29" s="774"/>
      <c r="U29" s="774"/>
      <c r="V29" s="774"/>
      <c r="W29" s="774"/>
      <c r="X29" s="775"/>
    </row>
    <row r="30" spans="1:24" ht="15" customHeight="1">
      <c r="A30" s="129"/>
      <c r="B30" s="130"/>
      <c r="C30" s="130"/>
      <c r="D30" s="130"/>
      <c r="E30" s="163"/>
      <c r="F30" s="163"/>
      <c r="G30" s="163"/>
      <c r="H30" s="163"/>
      <c r="I30" s="163"/>
      <c r="J30" s="163"/>
      <c r="K30" s="163"/>
      <c r="L30" s="163"/>
      <c r="M30" s="163"/>
      <c r="N30" s="163"/>
      <c r="O30" s="163"/>
      <c r="P30" s="163"/>
      <c r="Q30" s="163"/>
      <c r="R30" s="163"/>
      <c r="S30" s="163"/>
      <c r="T30" s="163"/>
      <c r="U30" s="163"/>
      <c r="V30" s="163"/>
      <c r="W30" s="163"/>
      <c r="X30" s="163"/>
    </row>
    <row r="31" spans="1:24" ht="19.5" customHeight="1">
      <c r="A31" s="770" t="s">
        <v>179</v>
      </c>
      <c r="B31" s="771"/>
      <c r="C31" s="771"/>
      <c r="D31" s="771"/>
      <c r="E31" s="771"/>
      <c r="F31" s="771"/>
      <c r="G31" s="771"/>
      <c r="H31" s="771"/>
      <c r="I31" s="771"/>
      <c r="J31" s="771"/>
      <c r="K31" s="771"/>
      <c r="L31" s="771"/>
      <c r="M31" s="771"/>
      <c r="N31" s="771"/>
      <c r="O31" s="771"/>
      <c r="P31" s="771"/>
      <c r="Q31" s="771"/>
      <c r="R31" s="771"/>
      <c r="S31" s="771"/>
      <c r="T31" s="771"/>
      <c r="U31" s="771"/>
      <c r="V31" s="771"/>
      <c r="W31" s="771"/>
      <c r="X31" s="771"/>
    </row>
    <row r="32" spans="1:24" ht="20.100000000000001" customHeight="1">
      <c r="A32" s="769" t="s">
        <v>197</v>
      </c>
      <c r="B32" s="769"/>
      <c r="C32" s="769"/>
      <c r="D32" s="769"/>
      <c r="E32" s="769"/>
      <c r="F32" s="769"/>
      <c r="G32" s="769"/>
      <c r="H32" s="769"/>
      <c r="I32" s="769"/>
      <c r="J32" s="769"/>
      <c r="K32" s="769"/>
      <c r="L32" s="769"/>
      <c r="M32" s="769"/>
      <c r="N32" s="769"/>
      <c r="O32" s="769"/>
      <c r="P32" s="769"/>
      <c r="Q32" s="769"/>
      <c r="R32" s="769"/>
      <c r="S32" s="769"/>
      <c r="T32" s="769"/>
      <c r="U32" s="769"/>
      <c r="V32" s="769"/>
      <c r="W32" s="769"/>
      <c r="X32" s="769"/>
    </row>
    <row r="33" spans="1:24" ht="27.75" customHeight="1">
      <c r="A33" s="769"/>
      <c r="B33" s="769"/>
      <c r="C33" s="769"/>
      <c r="D33" s="769"/>
      <c r="E33" s="769"/>
      <c r="F33" s="769"/>
      <c r="G33" s="769"/>
      <c r="H33" s="769"/>
      <c r="I33" s="769"/>
      <c r="J33" s="769"/>
      <c r="K33" s="769"/>
      <c r="L33" s="769"/>
      <c r="M33" s="769"/>
      <c r="N33" s="769"/>
      <c r="O33" s="769"/>
      <c r="P33" s="769"/>
      <c r="Q33" s="769"/>
      <c r="R33" s="769"/>
      <c r="S33" s="769"/>
      <c r="T33" s="769"/>
      <c r="U33" s="769"/>
      <c r="V33" s="769"/>
      <c r="W33" s="769"/>
      <c r="X33" s="769"/>
    </row>
    <row r="34" spans="1:24" ht="26.25" customHeight="1">
      <c r="A34" s="769"/>
      <c r="B34" s="769"/>
      <c r="C34" s="769"/>
      <c r="D34" s="769"/>
      <c r="E34" s="769"/>
      <c r="F34" s="769"/>
      <c r="G34" s="769"/>
      <c r="H34" s="769"/>
      <c r="I34" s="769"/>
      <c r="J34" s="769"/>
      <c r="K34" s="769"/>
      <c r="L34" s="769"/>
      <c r="M34" s="769"/>
      <c r="N34" s="769"/>
      <c r="O34" s="769"/>
      <c r="P34" s="769"/>
      <c r="Q34" s="769"/>
      <c r="R34" s="769"/>
      <c r="S34" s="769"/>
      <c r="T34" s="769"/>
      <c r="U34" s="769"/>
      <c r="V34" s="769"/>
      <c r="W34" s="769"/>
      <c r="X34" s="769"/>
    </row>
    <row r="35" spans="1:24" ht="20.100000000000001" customHeight="1">
      <c r="O35" s="772"/>
      <c r="P35" s="772"/>
      <c r="Q35" s="772"/>
      <c r="R35" s="772"/>
      <c r="S35" s="772"/>
      <c r="T35" s="772"/>
      <c r="U35" s="772"/>
      <c r="V35" s="772"/>
      <c r="W35" s="772"/>
      <c r="X35" s="772"/>
    </row>
    <row r="44" spans="1:24" ht="20.100000000000001" customHeight="1">
      <c r="A44" s="184"/>
      <c r="B44" s="184"/>
      <c r="C44" s="184"/>
      <c r="D44" s="184"/>
      <c r="E44" s="184"/>
      <c r="F44" s="184"/>
      <c r="G44" s="184"/>
      <c r="H44" s="184"/>
      <c r="I44" s="184"/>
      <c r="J44" s="185"/>
      <c r="K44" s="185"/>
      <c r="L44" s="185"/>
      <c r="M44" s="185"/>
      <c r="N44" s="185"/>
      <c r="O44" s="185"/>
      <c r="P44" s="185"/>
      <c r="Q44" s="185"/>
      <c r="R44" s="185"/>
      <c r="S44" s="185"/>
      <c r="T44" s="185"/>
      <c r="U44" s="185"/>
      <c r="V44" s="185"/>
      <c r="W44" s="185"/>
      <c r="X44" s="185"/>
    </row>
    <row r="52" spans="22:22" ht="20.100000000000001" customHeight="1">
      <c r="V52" s="186"/>
    </row>
  </sheetData>
  <sheetProtection algorithmName="SHA-512" hashValue="M5BvpzwtVhw59c70X1ZWYDxWW5Gy4bkS0iATNUsb4mL/ttRpPrIWUsNfSechiREq077kYFsGYK9SBnpk2vW8wQ==" saltValue="q0mk1cMl27ugn/RgZ+VW3Q==" spinCount="100000" sheet="1" formatCells="0" selectLockedCells="1"/>
  <protectedRanges>
    <protectedRange sqref="E22:X30 D6:L8 N6:X8 F9 F10:N10 P10:X10 J15:X19" name="範囲1"/>
    <protectedRange sqref="F11:N11 P11:X11" name="範囲1_1"/>
  </protectedRanges>
  <mergeCells count="29">
    <mergeCell ref="A32:X34"/>
    <mergeCell ref="A31:X31"/>
    <mergeCell ref="O35:X35"/>
    <mergeCell ref="E29:X29"/>
    <mergeCell ref="J15:X17"/>
    <mergeCell ref="E22:X28"/>
    <mergeCell ref="A29:D29"/>
    <mergeCell ref="A22:D28"/>
    <mergeCell ref="F9:X9"/>
    <mergeCell ref="F10:X10"/>
    <mergeCell ref="O6:X6"/>
    <mergeCell ref="F7:N8"/>
    <mergeCell ref="O7:X8"/>
    <mergeCell ref="A6:E6"/>
    <mergeCell ref="A12:X12"/>
    <mergeCell ref="A13:X14"/>
    <mergeCell ref="A21:X21"/>
    <mergeCell ref="A1:O2"/>
    <mergeCell ref="A18:I19"/>
    <mergeCell ref="J18:X19"/>
    <mergeCell ref="A15:I17"/>
    <mergeCell ref="Q1:S1"/>
    <mergeCell ref="Q2:S2"/>
    <mergeCell ref="A3:P3"/>
    <mergeCell ref="A4:X5"/>
    <mergeCell ref="A9:E9"/>
    <mergeCell ref="A10:E10"/>
    <mergeCell ref="A7:E8"/>
    <mergeCell ref="F6:N6"/>
  </mergeCells>
  <phoneticPr fontId="1"/>
  <pageMargins left="0.78740157480314965" right="0.78740157480314965" top="0.6692913385826772" bottom="0.51181102362204722" header="0.27559055118110237" footer="0.27559055118110237"/>
  <pageSetup paperSize="9" scale="95" orientation="portrait" r:id="rId1"/>
  <headerFooter alignWithMargins="0">
    <oddHeader>&amp;R&amp;"Times New Roman,太字"&amp;20Form 5</oddHeader>
    <oddFooter>&amp;C&amp;"ＭＳ Ｐゴシック,太字"&amp;9(&amp;"ＭＳ Ｐ明朝,太字"博士前期課程&amp;"ＭＳ Ｐゴシック,太字" / &amp;"Times New Roman,太字"Master's Program&amp;"ＭＳ Ｐゴシック,太字")</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8"/>
  <sheetViews>
    <sheetView showGridLines="0" tabSelected="1" view="pageBreakPreview" zoomScaleNormal="100" zoomScaleSheetLayoutView="100" workbookViewId="0">
      <selection activeCell="Y1" sqref="Y1"/>
    </sheetView>
  </sheetViews>
  <sheetFormatPr defaultRowHeight="20.100000000000001" customHeight="1"/>
  <cols>
    <col min="1" max="1" width="3.625" style="148" customWidth="1"/>
    <col min="2" max="6" width="3.75" style="148" customWidth="1"/>
    <col min="7" max="26" width="3.625" style="148" customWidth="1"/>
    <col min="27" max="256" width="9" style="148"/>
    <col min="257" max="282" width="3.625" style="148" customWidth="1"/>
    <col min="283" max="512" width="9" style="148"/>
    <col min="513" max="538" width="3.625" style="148" customWidth="1"/>
    <col min="539" max="768" width="9" style="148"/>
    <col min="769" max="794" width="3.625" style="148" customWidth="1"/>
    <col min="795" max="1024" width="9" style="148"/>
    <col min="1025" max="1050" width="3.625" style="148" customWidth="1"/>
    <col min="1051" max="1280" width="9" style="148"/>
    <col min="1281" max="1306" width="3.625" style="148" customWidth="1"/>
    <col min="1307" max="1536" width="9" style="148"/>
    <col min="1537" max="1562" width="3.625" style="148" customWidth="1"/>
    <col min="1563" max="1792" width="9" style="148"/>
    <col min="1793" max="1818" width="3.625" style="148" customWidth="1"/>
    <col min="1819" max="2048" width="9" style="148"/>
    <col min="2049" max="2074" width="3.625" style="148" customWidth="1"/>
    <col min="2075" max="2304" width="9" style="148"/>
    <col min="2305" max="2330" width="3.625" style="148" customWidth="1"/>
    <col min="2331" max="2560" width="9" style="148"/>
    <col min="2561" max="2586" width="3.625" style="148" customWidth="1"/>
    <col min="2587" max="2816" width="9" style="148"/>
    <col min="2817" max="2842" width="3.625" style="148" customWidth="1"/>
    <col min="2843" max="3072" width="9" style="148"/>
    <col min="3073" max="3098" width="3.625" style="148" customWidth="1"/>
    <col min="3099" max="3328" width="9" style="148"/>
    <col min="3329" max="3354" width="3.625" style="148" customWidth="1"/>
    <col min="3355" max="3584" width="9" style="148"/>
    <col min="3585" max="3610" width="3.625" style="148" customWidth="1"/>
    <col min="3611" max="3840" width="9" style="148"/>
    <col min="3841" max="3866" width="3.625" style="148" customWidth="1"/>
    <col min="3867" max="4096" width="9" style="148"/>
    <col min="4097" max="4122" width="3.625" style="148" customWidth="1"/>
    <col min="4123" max="4352" width="9" style="148"/>
    <col min="4353" max="4378" width="3.625" style="148" customWidth="1"/>
    <col min="4379" max="4608" width="9" style="148"/>
    <col min="4609" max="4634" width="3.625" style="148" customWidth="1"/>
    <col min="4635" max="4864" width="9" style="148"/>
    <col min="4865" max="4890" width="3.625" style="148" customWidth="1"/>
    <col min="4891" max="5120" width="9" style="148"/>
    <col min="5121" max="5146" width="3.625" style="148" customWidth="1"/>
    <col min="5147" max="5376" width="9" style="148"/>
    <col min="5377" max="5402" width="3.625" style="148" customWidth="1"/>
    <col min="5403" max="5632" width="9" style="148"/>
    <col min="5633" max="5658" width="3.625" style="148" customWidth="1"/>
    <col min="5659" max="5888" width="9" style="148"/>
    <col min="5889" max="5914" width="3.625" style="148" customWidth="1"/>
    <col min="5915" max="6144" width="9" style="148"/>
    <col min="6145" max="6170" width="3.625" style="148" customWidth="1"/>
    <col min="6171" max="6400" width="9" style="148"/>
    <col min="6401" max="6426" width="3.625" style="148" customWidth="1"/>
    <col min="6427" max="6656" width="9" style="148"/>
    <col min="6657" max="6682" width="3.625" style="148" customWidth="1"/>
    <col min="6683" max="6912" width="9" style="148"/>
    <col min="6913" max="6938" width="3.625" style="148" customWidth="1"/>
    <col min="6939" max="7168" width="9" style="148"/>
    <col min="7169" max="7194" width="3.625" style="148" customWidth="1"/>
    <col min="7195" max="7424" width="9" style="148"/>
    <col min="7425" max="7450" width="3.625" style="148" customWidth="1"/>
    <col min="7451" max="7680" width="9" style="148"/>
    <col min="7681" max="7706" width="3.625" style="148" customWidth="1"/>
    <col min="7707" max="7936" width="9" style="148"/>
    <col min="7937" max="7962" width="3.625" style="148" customWidth="1"/>
    <col min="7963" max="8192" width="9" style="148"/>
    <col min="8193" max="8218" width="3.625" style="148" customWidth="1"/>
    <col min="8219" max="8448" width="9" style="148"/>
    <col min="8449" max="8474" width="3.625" style="148" customWidth="1"/>
    <col min="8475" max="8704" width="9" style="148"/>
    <col min="8705" max="8730" width="3.625" style="148" customWidth="1"/>
    <col min="8731" max="8960" width="9" style="148"/>
    <col min="8961" max="8986" width="3.625" style="148" customWidth="1"/>
    <col min="8987" max="9216" width="9" style="148"/>
    <col min="9217" max="9242" width="3.625" style="148" customWidth="1"/>
    <col min="9243" max="9472" width="9" style="148"/>
    <col min="9473" max="9498" width="3.625" style="148" customWidth="1"/>
    <col min="9499" max="9728" width="9" style="148"/>
    <col min="9729" max="9754" width="3.625" style="148" customWidth="1"/>
    <col min="9755" max="9984" width="9" style="148"/>
    <col min="9985" max="10010" width="3.625" style="148" customWidth="1"/>
    <col min="10011" max="10240" width="9" style="148"/>
    <col min="10241" max="10266" width="3.625" style="148" customWidth="1"/>
    <col min="10267" max="10496" width="9" style="148"/>
    <col min="10497" max="10522" width="3.625" style="148" customWidth="1"/>
    <col min="10523" max="10752" width="9" style="148"/>
    <col min="10753" max="10778" width="3.625" style="148" customWidth="1"/>
    <col min="10779" max="11008" width="9" style="148"/>
    <col min="11009" max="11034" width="3.625" style="148" customWidth="1"/>
    <col min="11035" max="11264" width="9" style="148"/>
    <col min="11265" max="11290" width="3.625" style="148" customWidth="1"/>
    <col min="11291" max="11520" width="9" style="148"/>
    <col min="11521" max="11546" width="3.625" style="148" customWidth="1"/>
    <col min="11547" max="11776" width="9" style="148"/>
    <col min="11777" max="11802" width="3.625" style="148" customWidth="1"/>
    <col min="11803" max="12032" width="9" style="148"/>
    <col min="12033" max="12058" width="3.625" style="148" customWidth="1"/>
    <col min="12059" max="12288" width="9" style="148"/>
    <col min="12289" max="12314" width="3.625" style="148" customWidth="1"/>
    <col min="12315" max="12544" width="9" style="148"/>
    <col min="12545" max="12570" width="3.625" style="148" customWidth="1"/>
    <col min="12571" max="12800" width="9" style="148"/>
    <col min="12801" max="12826" width="3.625" style="148" customWidth="1"/>
    <col min="12827" max="13056" width="9" style="148"/>
    <col min="13057" max="13082" width="3.625" style="148" customWidth="1"/>
    <col min="13083" max="13312" width="9" style="148"/>
    <col min="13313" max="13338" width="3.625" style="148" customWidth="1"/>
    <col min="13339" max="13568" width="9" style="148"/>
    <col min="13569" max="13594" width="3.625" style="148" customWidth="1"/>
    <col min="13595" max="13824" width="9" style="148"/>
    <col min="13825" max="13850" width="3.625" style="148" customWidth="1"/>
    <col min="13851" max="14080" width="9" style="148"/>
    <col min="14081" max="14106" width="3.625" style="148" customWidth="1"/>
    <col min="14107" max="14336" width="9" style="148"/>
    <col min="14337" max="14362" width="3.625" style="148" customWidth="1"/>
    <col min="14363" max="14592" width="9" style="148"/>
    <col min="14593" max="14618" width="3.625" style="148" customWidth="1"/>
    <col min="14619" max="14848" width="9" style="148"/>
    <col min="14849" max="14874" width="3.625" style="148" customWidth="1"/>
    <col min="14875" max="15104" width="9" style="148"/>
    <col min="15105" max="15130" width="3.625" style="148" customWidth="1"/>
    <col min="15131" max="15360" width="9" style="148"/>
    <col min="15361" max="15386" width="3.625" style="148" customWidth="1"/>
    <col min="15387" max="15616" width="9" style="148"/>
    <col min="15617" max="15642" width="3.625" style="148" customWidth="1"/>
    <col min="15643" max="15872" width="9" style="148"/>
    <col min="15873" max="15898" width="3.625" style="148" customWidth="1"/>
    <col min="15899" max="16128" width="9" style="148"/>
    <col min="16129" max="16154" width="3.625" style="148" customWidth="1"/>
    <col min="16155" max="16384" width="9" style="148"/>
  </cols>
  <sheetData>
    <row r="1" spans="1:24" ht="17.25" customHeight="1">
      <c r="A1" s="652" t="str">
        <f>Form1!A1&amp;"年度"&amp;Form1!C1&amp;"入学・"&amp;IF(Form1!C1="4月",Form1!A1,Form1!A1+1)&amp;"年度"&amp;IF(Form1!C1="4月","10月","4月")&amp;"入学"&amp;CHAR(10)&amp;"北九州市立大学大学院"</f>
        <v>2025年度10月入学・2026年度4月入学
北九州市立大学大学院</v>
      </c>
      <c r="B1" s="652"/>
      <c r="C1" s="652"/>
      <c r="D1" s="652"/>
      <c r="E1" s="652"/>
      <c r="F1" s="652"/>
      <c r="G1" s="652"/>
      <c r="H1" s="652"/>
      <c r="I1" s="652"/>
      <c r="J1" s="652"/>
      <c r="K1" s="652"/>
      <c r="L1" s="652"/>
      <c r="M1" s="652"/>
      <c r="N1" s="652"/>
      <c r="O1" s="652"/>
      <c r="P1" s="652"/>
      <c r="Q1" s="652"/>
      <c r="R1" s="652"/>
      <c r="S1" s="652"/>
      <c r="T1" s="652"/>
      <c r="U1" s="652"/>
      <c r="V1" s="652"/>
      <c r="W1" s="652"/>
      <c r="X1" s="652"/>
    </row>
    <row r="2" spans="1:24" ht="17.25" customHeight="1">
      <c r="A2" s="828" t="s">
        <v>168</v>
      </c>
      <c r="B2" s="828"/>
      <c r="C2" s="828"/>
      <c r="D2" s="828"/>
      <c r="E2" s="828"/>
      <c r="F2" s="828"/>
      <c r="G2" s="828"/>
      <c r="H2" s="828"/>
      <c r="I2" s="828"/>
      <c r="J2" s="828"/>
      <c r="K2" s="828"/>
      <c r="L2" s="828"/>
      <c r="M2" s="828"/>
      <c r="N2" s="828"/>
      <c r="O2" s="828"/>
      <c r="P2" s="828"/>
      <c r="Q2" s="828"/>
      <c r="R2" s="828"/>
      <c r="S2" s="828"/>
      <c r="T2" s="828"/>
      <c r="U2" s="828"/>
      <c r="V2" s="828"/>
      <c r="W2" s="828"/>
      <c r="X2" s="828"/>
    </row>
    <row r="3" spans="1:24" ht="20.100000000000001" customHeight="1">
      <c r="A3" s="829" t="str">
        <f>IF(Form1!C1="4月","April","October")&amp;" "&amp;Form1!A1&amp; " Enrollment or "&amp;IF(Form1!C1="4月","October","April")&amp;" "&amp;IF(Form1!C1="4月",Form1!A1,Form1!A1+1)&amp;" Enrollment"</f>
        <v>October 2025 Enrollment or April 2026 Enrollment</v>
      </c>
      <c r="B3" s="829"/>
      <c r="C3" s="829"/>
      <c r="D3" s="829"/>
      <c r="E3" s="829"/>
      <c r="F3" s="829"/>
      <c r="G3" s="829"/>
      <c r="H3" s="829"/>
      <c r="I3" s="829"/>
      <c r="J3" s="829"/>
      <c r="K3" s="829"/>
      <c r="L3" s="829"/>
      <c r="M3" s="829"/>
      <c r="N3" s="829"/>
      <c r="O3" s="829"/>
      <c r="P3" s="829"/>
      <c r="Q3" s="829"/>
      <c r="R3" s="829"/>
      <c r="S3" s="829"/>
      <c r="T3" s="829"/>
      <c r="U3" s="829"/>
      <c r="V3" s="829"/>
      <c r="W3" s="829"/>
      <c r="X3" s="829"/>
    </row>
    <row r="4" spans="1:24" ht="17.25" customHeight="1">
      <c r="A4" s="830" t="s">
        <v>175</v>
      </c>
      <c r="B4" s="830"/>
      <c r="C4" s="830"/>
      <c r="D4" s="830"/>
      <c r="E4" s="830"/>
      <c r="F4" s="830"/>
      <c r="G4" s="830"/>
      <c r="H4" s="830"/>
      <c r="I4" s="830"/>
      <c r="J4" s="830"/>
      <c r="K4" s="830"/>
      <c r="L4" s="830"/>
      <c r="M4" s="830"/>
      <c r="N4" s="830"/>
      <c r="O4" s="830"/>
      <c r="P4" s="830"/>
      <c r="Q4" s="830"/>
      <c r="R4" s="830"/>
      <c r="S4" s="830"/>
      <c r="T4" s="830"/>
      <c r="U4" s="830"/>
      <c r="V4" s="830"/>
      <c r="W4" s="830"/>
      <c r="X4" s="830"/>
    </row>
    <row r="5" spans="1:24" ht="17.25" customHeight="1">
      <c r="A5" s="658" t="s">
        <v>206</v>
      </c>
      <c r="B5" s="658"/>
      <c r="C5" s="658"/>
      <c r="D5" s="658"/>
      <c r="E5" s="658"/>
      <c r="F5" s="658"/>
      <c r="G5" s="658"/>
      <c r="H5" s="658"/>
      <c r="I5" s="658"/>
      <c r="J5" s="658"/>
      <c r="K5" s="658"/>
      <c r="L5" s="658"/>
      <c r="M5" s="658"/>
      <c r="N5" s="658"/>
      <c r="O5" s="658"/>
      <c r="P5" s="658"/>
      <c r="Q5" s="658"/>
      <c r="R5" s="658"/>
      <c r="S5" s="658"/>
      <c r="T5" s="658"/>
      <c r="U5" s="658"/>
      <c r="V5" s="658"/>
      <c r="W5" s="658"/>
      <c r="X5" s="658"/>
    </row>
    <row r="6" spans="1:24" ht="30" customHeight="1">
      <c r="A6" s="163"/>
      <c r="B6" s="163"/>
      <c r="C6" s="163"/>
      <c r="D6" s="163"/>
      <c r="E6" s="163"/>
      <c r="F6" s="163"/>
      <c r="G6" s="163"/>
      <c r="H6" s="163"/>
      <c r="I6" s="163"/>
      <c r="J6" s="163"/>
      <c r="K6" s="163"/>
      <c r="L6" s="163"/>
      <c r="M6" s="163"/>
      <c r="N6" s="163"/>
      <c r="O6" s="163"/>
      <c r="P6" s="163"/>
      <c r="Q6" s="163"/>
      <c r="R6" s="163"/>
      <c r="S6" s="163"/>
      <c r="T6" s="163"/>
      <c r="U6" s="163"/>
      <c r="V6" s="163"/>
      <c r="W6" s="163"/>
      <c r="X6" s="163"/>
    </row>
    <row r="7" spans="1:24" ht="25.5" customHeight="1">
      <c r="A7" s="95"/>
      <c r="B7" s="95"/>
      <c r="C7" s="95"/>
      <c r="D7" s="95"/>
      <c r="E7" s="95"/>
      <c r="F7" s="95"/>
      <c r="G7" s="95"/>
      <c r="H7" s="95"/>
      <c r="I7" s="95"/>
      <c r="J7" s="5"/>
      <c r="K7" s="831" t="s">
        <v>48</v>
      </c>
      <c r="L7" s="832"/>
      <c r="M7" s="832"/>
      <c r="N7" s="832"/>
      <c r="O7" s="833"/>
      <c r="P7" s="833"/>
      <c r="Q7" s="831" t="s">
        <v>49</v>
      </c>
      <c r="R7" s="834"/>
      <c r="S7" s="164"/>
      <c r="T7" s="831" t="s">
        <v>158</v>
      </c>
      <c r="U7" s="834"/>
      <c r="V7" s="164"/>
      <c r="W7" s="831" t="s">
        <v>50</v>
      </c>
      <c r="X7" s="834"/>
    </row>
    <row r="8" spans="1:24" ht="16.5" customHeight="1" thickBot="1">
      <c r="A8" s="96"/>
      <c r="B8" s="96"/>
      <c r="C8" s="96"/>
      <c r="D8" s="96"/>
      <c r="E8" s="239" t="b">
        <v>0</v>
      </c>
      <c r="F8" s="96"/>
      <c r="G8" s="96"/>
      <c r="H8" s="96"/>
      <c r="I8" s="96"/>
      <c r="J8" s="96"/>
      <c r="K8" s="96"/>
      <c r="L8" s="96"/>
      <c r="M8" s="96"/>
      <c r="N8" s="96"/>
      <c r="O8" s="96"/>
      <c r="P8" s="239" t="b">
        <v>0</v>
      </c>
      <c r="Q8" s="96"/>
      <c r="R8" s="96"/>
      <c r="S8" s="96"/>
      <c r="T8" s="96"/>
      <c r="U8" s="96"/>
      <c r="V8" s="96"/>
      <c r="W8" s="96"/>
      <c r="X8" s="96"/>
    </row>
    <row r="9" spans="1:24" ht="16.5" customHeight="1">
      <c r="A9" s="808" t="s">
        <v>207</v>
      </c>
      <c r="B9" s="809"/>
      <c r="C9" s="809"/>
      <c r="D9" s="809"/>
      <c r="E9" s="809"/>
      <c r="F9" s="809"/>
      <c r="G9" s="809"/>
      <c r="H9" s="809"/>
      <c r="I9" s="810"/>
      <c r="J9" s="811"/>
      <c r="K9" s="811"/>
      <c r="L9" s="811"/>
      <c r="M9" s="811"/>
      <c r="N9" s="811"/>
      <c r="O9" s="811"/>
      <c r="P9" s="811"/>
      <c r="Q9" s="811"/>
      <c r="R9" s="811"/>
      <c r="S9" s="811"/>
      <c r="T9" s="811"/>
      <c r="U9" s="811"/>
      <c r="V9" s="811"/>
      <c r="W9" s="811"/>
      <c r="X9" s="812"/>
    </row>
    <row r="10" spans="1:24" ht="16.5" customHeight="1">
      <c r="A10" s="813" t="s">
        <v>51</v>
      </c>
      <c r="B10" s="814"/>
      <c r="C10" s="814"/>
      <c r="D10" s="814"/>
      <c r="E10" s="814"/>
      <c r="F10" s="814"/>
      <c r="G10" s="814"/>
      <c r="H10" s="814"/>
      <c r="I10" s="819"/>
      <c r="J10" s="819"/>
      <c r="K10" s="819"/>
      <c r="L10" s="819"/>
      <c r="M10" s="819"/>
      <c r="N10" s="819"/>
      <c r="O10" s="819"/>
      <c r="P10" s="819"/>
      <c r="Q10" s="819"/>
      <c r="R10" s="819"/>
      <c r="S10" s="819"/>
      <c r="T10" s="819"/>
      <c r="U10" s="819"/>
      <c r="V10" s="819"/>
      <c r="W10" s="819"/>
      <c r="X10" s="820"/>
    </row>
    <row r="11" spans="1:24" ht="16.5" customHeight="1">
      <c r="A11" s="815"/>
      <c r="B11" s="816"/>
      <c r="C11" s="816"/>
      <c r="D11" s="816"/>
      <c r="E11" s="816"/>
      <c r="F11" s="816"/>
      <c r="G11" s="816"/>
      <c r="H11" s="816"/>
      <c r="I11" s="821"/>
      <c r="J11" s="821"/>
      <c r="K11" s="821"/>
      <c r="L11" s="821"/>
      <c r="M11" s="821"/>
      <c r="N11" s="821"/>
      <c r="O11" s="821"/>
      <c r="P11" s="821"/>
      <c r="Q11" s="821"/>
      <c r="R11" s="821"/>
      <c r="S11" s="821"/>
      <c r="T11" s="821"/>
      <c r="U11" s="821"/>
      <c r="V11" s="821"/>
      <c r="W11" s="821"/>
      <c r="X11" s="822"/>
    </row>
    <row r="12" spans="1:24" ht="16.5" customHeight="1">
      <c r="A12" s="817"/>
      <c r="B12" s="818"/>
      <c r="C12" s="818"/>
      <c r="D12" s="818"/>
      <c r="E12" s="818"/>
      <c r="F12" s="818"/>
      <c r="G12" s="818"/>
      <c r="H12" s="818"/>
      <c r="I12" s="823"/>
      <c r="J12" s="823"/>
      <c r="K12" s="823"/>
      <c r="L12" s="823"/>
      <c r="M12" s="823"/>
      <c r="N12" s="823"/>
      <c r="O12" s="823"/>
      <c r="P12" s="823"/>
      <c r="Q12" s="823"/>
      <c r="R12" s="823"/>
      <c r="S12" s="823"/>
      <c r="T12" s="823"/>
      <c r="U12" s="823"/>
      <c r="V12" s="823"/>
      <c r="W12" s="823"/>
      <c r="X12" s="824"/>
    </row>
    <row r="13" spans="1:24" ht="24.95" customHeight="1">
      <c r="A13" s="572" t="s">
        <v>157</v>
      </c>
      <c r="B13" s="573"/>
      <c r="C13" s="573"/>
      <c r="D13" s="573"/>
      <c r="E13" s="573"/>
      <c r="F13" s="573"/>
      <c r="G13" s="573"/>
      <c r="H13" s="574"/>
      <c r="I13" s="825"/>
      <c r="J13" s="826"/>
      <c r="K13" s="826"/>
      <c r="L13" s="826"/>
      <c r="M13" s="826"/>
      <c r="N13" s="826"/>
      <c r="O13" s="826"/>
      <c r="P13" s="826"/>
      <c r="Q13" s="826"/>
      <c r="R13" s="826"/>
      <c r="S13" s="826"/>
      <c r="T13" s="826"/>
      <c r="U13" s="826"/>
      <c r="V13" s="826"/>
      <c r="W13" s="826"/>
      <c r="X13" s="827"/>
    </row>
    <row r="14" spans="1:24" ht="24.95" customHeight="1" thickBot="1">
      <c r="A14" s="805" t="s">
        <v>202</v>
      </c>
      <c r="B14" s="806"/>
      <c r="C14" s="806"/>
      <c r="D14" s="806"/>
      <c r="E14" s="806"/>
      <c r="F14" s="806"/>
      <c r="G14" s="806"/>
      <c r="H14" s="807"/>
      <c r="I14" s="802"/>
      <c r="J14" s="803"/>
      <c r="K14" s="803"/>
      <c r="L14" s="803"/>
      <c r="M14" s="803"/>
      <c r="N14" s="803"/>
      <c r="O14" s="803"/>
      <c r="P14" s="803"/>
      <c r="Q14" s="803"/>
      <c r="R14" s="803"/>
      <c r="S14" s="803"/>
      <c r="T14" s="803"/>
      <c r="U14" s="803"/>
      <c r="V14" s="803"/>
      <c r="W14" s="803"/>
      <c r="X14" s="804"/>
    </row>
    <row r="15" spans="1:24" ht="16.5" customHeight="1">
      <c r="A15" s="97" t="s">
        <v>142</v>
      </c>
      <c r="B15" s="98"/>
      <c r="C15" s="98"/>
      <c r="D15" s="99"/>
      <c r="E15" s="99"/>
      <c r="F15" s="99"/>
      <c r="G15" s="99"/>
      <c r="H15" s="99"/>
      <c r="I15" s="99"/>
      <c r="J15" s="99"/>
      <c r="K15" s="99"/>
      <c r="L15" s="99"/>
      <c r="M15" s="99"/>
      <c r="N15" s="99"/>
      <c r="O15" s="99"/>
      <c r="P15" s="99"/>
      <c r="Q15" s="99"/>
      <c r="R15" s="99"/>
      <c r="S15" s="99"/>
      <c r="T15" s="99"/>
      <c r="U15" s="99"/>
      <c r="V15" s="99"/>
      <c r="W15" s="99"/>
      <c r="X15" s="99"/>
    </row>
    <row r="16" spans="1:24" ht="16.5" customHeight="1">
      <c r="A16" s="97"/>
      <c r="B16" s="98"/>
      <c r="C16" s="98"/>
      <c r="D16" s="99"/>
      <c r="E16" s="99"/>
      <c r="F16" s="99"/>
      <c r="G16" s="99"/>
      <c r="H16" s="99"/>
      <c r="I16" s="99"/>
      <c r="J16" s="99"/>
      <c r="K16" s="99"/>
      <c r="L16" s="99"/>
      <c r="M16" s="99"/>
      <c r="N16" s="99"/>
      <c r="O16" s="99"/>
      <c r="P16" s="99"/>
      <c r="Q16" s="99"/>
      <c r="R16" s="99"/>
      <c r="S16" s="99"/>
      <c r="T16" s="99"/>
      <c r="U16" s="99"/>
      <c r="V16" s="99"/>
      <c r="W16" s="99"/>
      <c r="X16" s="99"/>
    </row>
    <row r="17" spans="1:24" ht="16.5" customHeight="1">
      <c r="A17" s="97"/>
      <c r="B17" s="98"/>
      <c r="C17" s="98"/>
      <c r="D17" s="99"/>
      <c r="E17" s="99"/>
      <c r="F17" s="99"/>
      <c r="G17" s="99"/>
      <c r="H17" s="99"/>
      <c r="I17" s="99"/>
      <c r="J17" s="99"/>
      <c r="K17" s="99"/>
      <c r="L17" s="99"/>
      <c r="M17" s="99"/>
      <c r="N17" s="99"/>
      <c r="O17" s="99"/>
      <c r="P17" s="99"/>
      <c r="Q17" s="99"/>
      <c r="R17" s="99"/>
      <c r="S17" s="99"/>
      <c r="T17" s="99"/>
      <c r="U17" s="99"/>
      <c r="V17" s="99"/>
      <c r="W17" s="99"/>
      <c r="X17" s="99"/>
    </row>
    <row r="18" spans="1:24" ht="16.5" customHeight="1" thickBot="1">
      <c r="A18" s="97"/>
      <c r="B18" s="98"/>
      <c r="C18" s="98"/>
      <c r="D18" s="99"/>
      <c r="E18" s="99"/>
      <c r="F18" s="99"/>
      <c r="G18" s="99"/>
      <c r="H18" s="99"/>
      <c r="I18" s="99"/>
      <c r="J18" s="99"/>
      <c r="K18" s="99"/>
      <c r="L18" s="99"/>
      <c r="M18" s="99"/>
      <c r="N18" s="99"/>
      <c r="O18" s="99"/>
      <c r="P18" s="99"/>
      <c r="Q18" s="99"/>
      <c r="R18" s="99"/>
      <c r="S18" s="99"/>
      <c r="T18" s="99"/>
      <c r="U18" s="99"/>
      <c r="V18" s="99"/>
      <c r="W18" s="99"/>
      <c r="X18" s="99"/>
    </row>
    <row r="19" spans="1:24" ht="16.5" customHeight="1">
      <c r="A19" s="222"/>
      <c r="B19" s="222"/>
      <c r="C19" s="241"/>
      <c r="D19" s="222"/>
      <c r="E19" s="839"/>
      <c r="F19" s="840"/>
      <c r="G19" s="840"/>
      <c r="H19" s="841"/>
      <c r="I19" s="845" t="s">
        <v>181</v>
      </c>
      <c r="J19" s="846"/>
      <c r="K19" s="846"/>
      <c r="L19" s="846"/>
      <c r="M19" s="846"/>
      <c r="N19" s="846"/>
      <c r="O19" s="846"/>
      <c r="P19" s="846"/>
      <c r="Q19" s="846"/>
      <c r="R19" s="846"/>
      <c r="S19" s="846"/>
      <c r="T19" s="847"/>
      <c r="U19" s="100"/>
      <c r="V19" s="100"/>
      <c r="W19" s="100"/>
      <c r="X19" s="100"/>
    </row>
    <row r="20" spans="1:24" ht="16.5" customHeight="1">
      <c r="A20" s="222"/>
      <c r="B20" s="222"/>
      <c r="C20" s="241"/>
      <c r="D20" s="222"/>
      <c r="E20" s="842"/>
      <c r="F20" s="843"/>
      <c r="G20" s="843"/>
      <c r="H20" s="844"/>
      <c r="I20" s="848"/>
      <c r="J20" s="849"/>
      <c r="K20" s="849"/>
      <c r="L20" s="849"/>
      <c r="M20" s="849"/>
      <c r="N20" s="849"/>
      <c r="O20" s="849"/>
      <c r="P20" s="849"/>
      <c r="Q20" s="849"/>
      <c r="R20" s="849"/>
      <c r="S20" s="849"/>
      <c r="T20" s="850"/>
      <c r="U20" s="100"/>
      <c r="V20" s="100"/>
      <c r="W20" s="100"/>
      <c r="X20" s="100"/>
    </row>
    <row r="21" spans="1:24" ht="16.5" customHeight="1">
      <c r="A21" s="222"/>
      <c r="B21" s="222"/>
      <c r="C21" s="241"/>
      <c r="D21" s="222"/>
      <c r="E21" s="851"/>
      <c r="F21" s="852"/>
      <c r="G21" s="852"/>
      <c r="H21" s="853"/>
      <c r="I21" s="857" t="s">
        <v>180</v>
      </c>
      <c r="J21" s="858"/>
      <c r="K21" s="858"/>
      <c r="L21" s="858"/>
      <c r="M21" s="858"/>
      <c r="N21" s="858"/>
      <c r="O21" s="858"/>
      <c r="P21" s="858"/>
      <c r="Q21" s="858"/>
      <c r="R21" s="858"/>
      <c r="S21" s="858"/>
      <c r="T21" s="859"/>
      <c r="U21" s="100"/>
      <c r="V21" s="100"/>
      <c r="W21" s="100"/>
      <c r="X21" s="100"/>
    </row>
    <row r="22" spans="1:24" ht="16.5" customHeight="1" thickBot="1">
      <c r="A22" s="222"/>
      <c r="B22" s="222"/>
      <c r="C22" s="241"/>
      <c r="D22" s="222"/>
      <c r="E22" s="854"/>
      <c r="F22" s="855"/>
      <c r="G22" s="855"/>
      <c r="H22" s="856"/>
      <c r="I22" s="860"/>
      <c r="J22" s="861"/>
      <c r="K22" s="861"/>
      <c r="L22" s="861"/>
      <c r="M22" s="861"/>
      <c r="N22" s="861"/>
      <c r="O22" s="861"/>
      <c r="P22" s="861"/>
      <c r="Q22" s="861"/>
      <c r="R22" s="861"/>
      <c r="S22" s="861"/>
      <c r="T22" s="862"/>
      <c r="U22" s="100"/>
      <c r="V22" s="100"/>
      <c r="W22" s="100"/>
      <c r="X22" s="100"/>
    </row>
    <row r="23" spans="1:24" ht="16.5" customHeight="1">
      <c r="A23" s="222"/>
      <c r="B23" s="222"/>
      <c r="D23" s="222"/>
      <c r="E23" s="241" t="s">
        <v>182</v>
      </c>
      <c r="F23" s="222"/>
      <c r="G23" s="222"/>
      <c r="H23" s="222"/>
      <c r="I23" s="100"/>
      <c r="J23" s="100"/>
      <c r="K23" s="100"/>
      <c r="L23" s="100"/>
      <c r="M23" s="100"/>
      <c r="N23" s="100"/>
      <c r="O23" s="100"/>
      <c r="P23" s="100"/>
      <c r="Q23" s="100"/>
      <c r="R23" s="100"/>
      <c r="S23" s="100"/>
      <c r="T23" s="100"/>
      <c r="U23" s="100"/>
      <c r="V23" s="100"/>
      <c r="W23" s="100"/>
      <c r="X23" s="100"/>
    </row>
    <row r="24" spans="1:24" ht="16.5" customHeight="1">
      <c r="A24" s="222"/>
      <c r="B24" s="222"/>
      <c r="C24" s="241"/>
      <c r="D24" s="222"/>
      <c r="E24" s="222"/>
      <c r="F24" s="222"/>
      <c r="G24" s="222"/>
      <c r="H24" s="222"/>
      <c r="I24" s="100"/>
      <c r="J24" s="100"/>
      <c r="K24" s="100"/>
      <c r="L24" s="100"/>
      <c r="M24" s="100"/>
      <c r="N24" s="100"/>
      <c r="O24" s="100"/>
      <c r="P24" s="100"/>
      <c r="Q24" s="100"/>
      <c r="R24" s="100"/>
      <c r="S24" s="100"/>
      <c r="T24" s="100"/>
      <c r="U24" s="100"/>
      <c r="V24" s="100"/>
      <c r="W24" s="100"/>
      <c r="X24" s="100"/>
    </row>
    <row r="25" spans="1:24" ht="16.5" customHeight="1">
      <c r="A25" s="222"/>
      <c r="B25" s="222"/>
      <c r="C25" s="241"/>
      <c r="D25" s="222"/>
      <c r="E25" s="222"/>
      <c r="F25" s="222"/>
      <c r="G25" s="222"/>
      <c r="H25" s="222"/>
      <c r="I25" s="100"/>
      <c r="J25" s="100"/>
      <c r="K25" s="100"/>
      <c r="L25" s="100"/>
      <c r="M25" s="100"/>
      <c r="N25" s="100"/>
      <c r="O25" s="100"/>
      <c r="P25" s="100"/>
      <c r="Q25" s="100"/>
      <c r="R25" s="100"/>
      <c r="S25" s="100"/>
      <c r="T25" s="100"/>
      <c r="U25" s="100"/>
      <c r="V25" s="100"/>
      <c r="W25" s="100"/>
      <c r="X25" s="100"/>
    </row>
    <row r="26" spans="1:24" ht="16.5" customHeight="1">
      <c r="A26" s="222"/>
      <c r="B26" s="222"/>
      <c r="C26" s="241"/>
      <c r="D26" s="222"/>
      <c r="E26" s="222"/>
      <c r="F26" s="222"/>
      <c r="G26" s="222"/>
      <c r="H26" s="222"/>
      <c r="I26" s="100"/>
      <c r="J26" s="100"/>
      <c r="K26" s="100"/>
      <c r="L26" s="100"/>
      <c r="M26" s="100"/>
      <c r="N26" s="100"/>
      <c r="O26" s="100"/>
      <c r="P26" s="100"/>
      <c r="Q26" s="100"/>
      <c r="R26" s="100"/>
      <c r="S26" s="100"/>
      <c r="T26" s="100"/>
      <c r="U26" s="100"/>
      <c r="V26" s="100"/>
      <c r="W26" s="100"/>
      <c r="X26" s="100"/>
    </row>
    <row r="27" spans="1:24" ht="16.5" customHeight="1">
      <c r="A27" s="101" t="s">
        <v>205</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row>
    <row r="28" spans="1:24" ht="9" customHeight="1">
      <c r="A28" s="5"/>
      <c r="B28" s="102"/>
      <c r="C28" s="102"/>
      <c r="D28" s="102"/>
      <c r="E28" s="102"/>
      <c r="F28" s="102"/>
      <c r="G28" s="102"/>
      <c r="H28" s="102"/>
      <c r="I28" s="103"/>
      <c r="J28" s="103"/>
      <c r="K28" s="103"/>
      <c r="L28" s="100"/>
      <c r="M28" s="100"/>
      <c r="N28" s="100"/>
      <c r="O28" s="100"/>
      <c r="P28" s="100"/>
      <c r="Q28" s="100"/>
      <c r="R28" s="100"/>
      <c r="S28" s="100"/>
      <c r="T28" s="100"/>
      <c r="U28" s="100"/>
      <c r="V28" s="100"/>
      <c r="W28" s="100"/>
      <c r="X28" s="100"/>
    </row>
    <row r="29" spans="1:24" ht="16.5" customHeight="1">
      <c r="A29" s="102"/>
      <c r="B29" s="838">
        <v>45758</v>
      </c>
      <c r="C29" s="838"/>
      <c r="D29" s="838"/>
      <c r="E29" s="838"/>
      <c r="F29" s="838"/>
      <c r="G29" s="101" t="s">
        <v>57</v>
      </c>
      <c r="H29" s="102"/>
      <c r="I29" s="103"/>
      <c r="J29" s="103"/>
      <c r="K29" s="103"/>
      <c r="L29" s="100"/>
      <c r="M29" s="100"/>
      <c r="N29" s="100"/>
      <c r="O29" s="100"/>
      <c r="P29" s="100"/>
      <c r="Q29" s="100"/>
      <c r="R29" s="100"/>
      <c r="S29" s="100"/>
      <c r="T29" s="100"/>
      <c r="U29" s="100"/>
      <c r="V29" s="100"/>
      <c r="W29" s="100"/>
      <c r="X29" s="100"/>
    </row>
    <row r="30" spans="1:24" ht="16.5" customHeight="1">
      <c r="A30" s="104"/>
      <c r="B30" s="830" t="str">
        <f>TEXT(B29,"mmmm d ([$-409]aaa), yyyy")</f>
        <v>April 11 (Fri), 2025</v>
      </c>
      <c r="C30" s="830"/>
      <c r="D30" s="830"/>
      <c r="E30" s="830"/>
      <c r="F30" s="830"/>
      <c r="G30" s="830"/>
      <c r="H30" s="105" t="s">
        <v>58</v>
      </c>
      <c r="I30" s="106"/>
      <c r="J30" s="106"/>
      <c r="K30" s="106"/>
      <c r="L30" s="106"/>
      <c r="M30" s="106"/>
      <c r="N30" s="106"/>
      <c r="O30" s="106"/>
      <c r="P30" s="106"/>
      <c r="Q30" s="106"/>
      <c r="R30" s="106"/>
      <c r="S30" s="106"/>
      <c r="T30" s="106"/>
      <c r="U30" s="106"/>
      <c r="V30" s="106"/>
      <c r="W30" s="106"/>
      <c r="X30" s="106"/>
    </row>
    <row r="31" spans="1:24" ht="16.5" customHeight="1">
      <c r="A31" s="104"/>
      <c r="B31" s="163"/>
      <c r="C31" s="163"/>
      <c r="D31" s="163"/>
      <c r="E31" s="163"/>
      <c r="F31" s="163"/>
      <c r="G31" s="163"/>
      <c r="H31" s="105"/>
      <c r="I31" s="106"/>
      <c r="J31" s="106"/>
      <c r="K31" s="106"/>
      <c r="L31" s="106"/>
      <c r="M31" s="106"/>
      <c r="N31" s="106"/>
      <c r="O31" s="106"/>
      <c r="P31" s="106"/>
      <c r="Q31" s="106"/>
      <c r="R31" s="106"/>
      <c r="S31" s="106"/>
      <c r="T31" s="106"/>
      <c r="U31" s="106"/>
      <c r="V31" s="106"/>
      <c r="W31" s="106"/>
      <c r="X31" s="106"/>
    </row>
    <row r="32" spans="1:24" ht="16.5" customHeight="1">
      <c r="A32" s="104"/>
      <c r="B32" s="163"/>
      <c r="C32" s="163"/>
      <c r="D32" s="163"/>
      <c r="E32" s="163"/>
      <c r="F32" s="163"/>
      <c r="G32" s="163"/>
      <c r="H32" s="105"/>
      <c r="I32" s="106"/>
      <c r="J32" s="106"/>
      <c r="K32" s="106"/>
      <c r="L32" s="106"/>
      <c r="M32" s="106"/>
      <c r="N32" s="106"/>
      <c r="O32" s="106"/>
      <c r="P32" s="106"/>
      <c r="Q32" s="106"/>
      <c r="R32" s="106"/>
      <c r="S32" s="106"/>
      <c r="T32" s="106"/>
      <c r="U32" s="106"/>
      <c r="V32" s="106"/>
      <c r="W32" s="106"/>
      <c r="X32" s="106"/>
    </row>
    <row r="33" spans="1:24" ht="16.5" customHeight="1">
      <c r="A33" s="104"/>
      <c r="B33" s="163"/>
      <c r="C33" s="163"/>
      <c r="D33" s="163"/>
      <c r="E33" s="163"/>
      <c r="F33" s="163"/>
      <c r="G33" s="163"/>
      <c r="H33" s="105"/>
      <c r="I33" s="106"/>
      <c r="J33" s="106"/>
      <c r="K33" s="106"/>
      <c r="L33" s="106"/>
      <c r="M33" s="106"/>
      <c r="N33" s="106"/>
      <c r="O33" s="106"/>
      <c r="P33" s="106"/>
      <c r="Q33" s="106"/>
      <c r="R33" s="106"/>
      <c r="S33" s="106"/>
      <c r="T33" s="106"/>
      <c r="U33" s="106"/>
      <c r="V33" s="106"/>
      <c r="W33" s="106"/>
      <c r="X33" s="106"/>
    </row>
    <row r="34" spans="1:24" ht="16.5" customHeight="1">
      <c r="A34" s="104"/>
      <c r="B34" s="104"/>
      <c r="C34" s="104"/>
      <c r="D34" s="104"/>
      <c r="E34" s="106"/>
      <c r="F34" s="106"/>
      <c r="G34" s="106"/>
      <c r="H34" s="106"/>
      <c r="I34" s="106"/>
      <c r="J34" s="106"/>
      <c r="K34" s="106"/>
      <c r="L34" s="106"/>
      <c r="M34" s="106"/>
      <c r="N34" s="106"/>
      <c r="O34" s="106"/>
      <c r="P34" s="106"/>
      <c r="Q34" s="106"/>
      <c r="R34" s="106"/>
      <c r="S34" s="106"/>
      <c r="T34" s="106"/>
      <c r="U34" s="106"/>
      <c r="V34" s="106"/>
      <c r="W34" s="106"/>
      <c r="X34" s="106"/>
    </row>
    <row r="35" spans="1:24" ht="16.5" customHeight="1">
      <c r="A35" s="107" t="s">
        <v>96</v>
      </c>
      <c r="B35" s="104"/>
      <c r="C35" s="104"/>
      <c r="D35" s="104"/>
      <c r="E35" s="106"/>
      <c r="F35" s="106"/>
      <c r="G35" s="106"/>
      <c r="H35" s="106"/>
      <c r="I35" s="106"/>
      <c r="J35" s="106"/>
      <c r="K35" s="106"/>
      <c r="L35" s="106"/>
      <c r="M35" s="106"/>
      <c r="N35" s="106"/>
      <c r="O35" s="106"/>
      <c r="P35" s="106"/>
      <c r="Q35" s="106"/>
      <c r="R35" s="106"/>
      <c r="S35" s="106"/>
      <c r="T35" s="106"/>
      <c r="U35" s="106"/>
      <c r="V35" s="106"/>
      <c r="W35" s="106"/>
      <c r="X35" s="106"/>
    </row>
    <row r="36" spans="1:24" ht="9" customHeight="1">
      <c r="A36" s="5"/>
      <c r="B36" s="102"/>
      <c r="C36" s="102"/>
      <c r="D36" s="102"/>
      <c r="E36" s="102"/>
      <c r="F36" s="102"/>
      <c r="G36" s="102"/>
      <c r="H36" s="102"/>
      <c r="I36" s="103"/>
      <c r="J36" s="103"/>
      <c r="K36" s="103"/>
      <c r="L36" s="100"/>
      <c r="M36" s="100"/>
      <c r="N36" s="100"/>
      <c r="O36" s="100"/>
      <c r="P36" s="100"/>
      <c r="Q36" s="100"/>
      <c r="R36" s="100"/>
      <c r="S36" s="100"/>
      <c r="T36" s="100"/>
      <c r="U36" s="100"/>
      <c r="V36" s="100"/>
      <c r="W36" s="100"/>
      <c r="X36" s="100"/>
    </row>
    <row r="37" spans="1:24" ht="16.5" customHeight="1">
      <c r="A37" s="837" t="s">
        <v>97</v>
      </c>
      <c r="B37" s="837"/>
      <c r="C37" s="837"/>
      <c r="D37" s="837"/>
      <c r="E37" s="837"/>
      <c r="F37" s="837"/>
      <c r="G37" s="837"/>
      <c r="H37" s="837"/>
      <c r="I37" s="837"/>
      <c r="J37" s="837"/>
      <c r="K37" s="837"/>
      <c r="L37" s="837"/>
      <c r="M37" s="837"/>
      <c r="N37" s="837"/>
      <c r="O37" s="837"/>
      <c r="P37" s="837"/>
      <c r="Q37" s="837"/>
      <c r="R37" s="837"/>
      <c r="S37" s="104"/>
      <c r="T37" s="5"/>
      <c r="U37" s="5"/>
      <c r="V37" s="5"/>
      <c r="W37" s="5"/>
      <c r="X37" s="5"/>
    </row>
    <row r="38" spans="1:24" ht="26.25" customHeight="1">
      <c r="A38" s="837"/>
      <c r="B38" s="837"/>
      <c r="C38" s="837"/>
      <c r="D38" s="837"/>
      <c r="E38" s="837"/>
      <c r="F38" s="837"/>
      <c r="G38" s="837"/>
      <c r="H38" s="837"/>
      <c r="I38" s="837"/>
      <c r="J38" s="837"/>
      <c r="K38" s="837"/>
      <c r="L38" s="837"/>
      <c r="M38" s="837"/>
      <c r="N38" s="837"/>
      <c r="O38" s="837"/>
      <c r="P38" s="837"/>
      <c r="Q38" s="837"/>
      <c r="R38" s="837"/>
      <c r="S38" s="104"/>
      <c r="T38" s="836"/>
      <c r="U38" s="836"/>
      <c r="V38" s="836"/>
      <c r="W38" s="836"/>
      <c r="X38" s="836"/>
    </row>
    <row r="39" spans="1:24" ht="6.75" customHeight="1">
      <c r="A39" s="5"/>
      <c r="B39" s="102"/>
      <c r="C39" s="102"/>
      <c r="D39" s="102"/>
      <c r="E39" s="102"/>
      <c r="F39" s="102"/>
      <c r="G39" s="102"/>
      <c r="H39" s="102"/>
      <c r="I39" s="103"/>
      <c r="J39" s="103"/>
      <c r="K39" s="103"/>
      <c r="L39" s="100"/>
      <c r="M39" s="100"/>
      <c r="N39" s="100"/>
      <c r="O39" s="100"/>
      <c r="P39" s="100"/>
      <c r="Q39" s="100"/>
      <c r="R39" s="100"/>
      <c r="S39" s="100"/>
      <c r="T39" s="836"/>
      <c r="U39" s="836"/>
      <c r="V39" s="836"/>
      <c r="W39" s="836"/>
      <c r="X39" s="836"/>
    </row>
    <row r="40" spans="1:24" ht="16.5" customHeight="1">
      <c r="A40" s="863" t="s">
        <v>111</v>
      </c>
      <c r="B40" s="863"/>
      <c r="C40" s="863"/>
      <c r="D40" s="863"/>
      <c r="E40" s="863"/>
      <c r="F40" s="863"/>
      <c r="G40" s="863"/>
      <c r="H40" s="863"/>
      <c r="I40" s="863"/>
      <c r="J40" s="863"/>
      <c r="K40" s="863"/>
      <c r="L40" s="863"/>
      <c r="M40" s="863"/>
      <c r="N40" s="863"/>
      <c r="O40" s="863"/>
      <c r="P40" s="863"/>
      <c r="Q40" s="863"/>
      <c r="R40" s="863"/>
      <c r="S40" s="863"/>
      <c r="T40" s="60"/>
      <c r="U40" s="60"/>
      <c r="V40" s="60"/>
      <c r="W40" s="60"/>
      <c r="X40" s="60"/>
    </row>
    <row r="41" spans="1:24" ht="16.5" customHeight="1">
      <c r="A41" s="863"/>
      <c r="B41" s="863"/>
      <c r="C41" s="863"/>
      <c r="D41" s="863"/>
      <c r="E41" s="863"/>
      <c r="F41" s="863"/>
      <c r="G41" s="863"/>
      <c r="H41" s="863"/>
      <c r="I41" s="863"/>
      <c r="J41" s="863"/>
      <c r="K41" s="863"/>
      <c r="L41" s="863"/>
      <c r="M41" s="863"/>
      <c r="N41" s="863"/>
      <c r="O41" s="863"/>
      <c r="P41" s="863"/>
      <c r="Q41" s="863"/>
      <c r="R41" s="863"/>
      <c r="S41" s="863"/>
      <c r="T41" s="60"/>
      <c r="U41" s="60"/>
      <c r="V41" s="60"/>
      <c r="W41" s="108"/>
      <c r="X41" s="108"/>
    </row>
    <row r="42" spans="1:24" ht="16.5" customHeight="1">
      <c r="A42" s="863"/>
      <c r="B42" s="863"/>
      <c r="C42" s="863"/>
      <c r="D42" s="863"/>
      <c r="E42" s="863"/>
      <c r="F42" s="863"/>
      <c r="G42" s="863"/>
      <c r="H42" s="863"/>
      <c r="I42" s="863"/>
      <c r="J42" s="863"/>
      <c r="K42" s="863"/>
      <c r="L42" s="863"/>
      <c r="M42" s="863"/>
      <c r="N42" s="863"/>
      <c r="O42" s="863"/>
      <c r="P42" s="863"/>
      <c r="Q42" s="863"/>
      <c r="R42" s="863"/>
      <c r="S42" s="863"/>
      <c r="T42" s="60"/>
      <c r="U42" s="60"/>
      <c r="V42" s="60"/>
      <c r="W42" s="60"/>
      <c r="X42" s="60"/>
    </row>
    <row r="43" spans="1:24" ht="16.5" customHeight="1">
      <c r="A43" s="863"/>
      <c r="B43" s="863"/>
      <c r="C43" s="863"/>
      <c r="D43" s="863"/>
      <c r="E43" s="863"/>
      <c r="F43" s="863"/>
      <c r="G43" s="863"/>
      <c r="H43" s="863"/>
      <c r="I43" s="863"/>
      <c r="J43" s="863"/>
      <c r="K43" s="863"/>
      <c r="L43" s="863"/>
      <c r="M43" s="863"/>
      <c r="N43" s="863"/>
      <c r="O43" s="863"/>
      <c r="P43" s="863"/>
      <c r="Q43" s="863"/>
      <c r="R43" s="863"/>
      <c r="S43" s="863"/>
      <c r="T43" s="60"/>
      <c r="U43" s="60"/>
      <c r="V43" s="60"/>
      <c r="W43" s="60"/>
      <c r="X43" s="60"/>
    </row>
    <row r="44" spans="1:24" ht="16.5" customHeight="1">
      <c r="A44" s="188"/>
      <c r="B44" s="188"/>
      <c r="C44" s="188"/>
      <c r="D44" s="188"/>
      <c r="E44" s="188"/>
      <c r="F44" s="188"/>
      <c r="G44" s="188"/>
      <c r="H44" s="188"/>
      <c r="I44" s="188"/>
      <c r="J44" s="188"/>
      <c r="K44" s="188"/>
      <c r="L44" s="188"/>
      <c r="M44" s="188"/>
      <c r="N44" s="188"/>
      <c r="O44" s="188"/>
      <c r="P44" s="188"/>
      <c r="Q44" s="188"/>
      <c r="R44" s="188"/>
      <c r="S44" s="188"/>
      <c r="T44" s="189"/>
      <c r="U44" s="189"/>
      <c r="V44" s="189"/>
      <c r="W44" s="189"/>
      <c r="X44" s="189"/>
    </row>
    <row r="45" spans="1:24" ht="16.5" customHeight="1">
      <c r="A45" s="188"/>
      <c r="B45" s="188"/>
      <c r="C45" s="188"/>
      <c r="D45" s="188"/>
      <c r="E45" s="188"/>
      <c r="F45" s="188"/>
      <c r="G45" s="188"/>
      <c r="H45" s="188"/>
      <c r="I45" s="188"/>
      <c r="J45" s="188"/>
      <c r="K45" s="188"/>
      <c r="L45" s="188"/>
      <c r="M45" s="188"/>
      <c r="N45" s="188"/>
      <c r="O45" s="188"/>
      <c r="P45" s="188"/>
      <c r="Q45" s="188"/>
      <c r="R45" s="188"/>
      <c r="S45" s="188"/>
      <c r="T45" s="835"/>
      <c r="U45" s="835"/>
      <c r="V45" s="835"/>
      <c r="W45" s="835"/>
      <c r="X45" s="835"/>
    </row>
    <row r="46" spans="1:24" ht="16.5" customHeight="1">
      <c r="A46" s="188"/>
      <c r="B46" s="188"/>
      <c r="C46" s="188"/>
      <c r="D46" s="188"/>
      <c r="E46" s="188"/>
      <c r="F46" s="188"/>
      <c r="G46" s="188"/>
      <c r="H46" s="188"/>
      <c r="I46" s="188"/>
      <c r="J46" s="188"/>
      <c r="K46" s="188"/>
      <c r="L46" s="188"/>
      <c r="M46" s="188"/>
      <c r="N46" s="188"/>
      <c r="O46" s="188"/>
      <c r="P46" s="188"/>
      <c r="Q46" s="188"/>
      <c r="R46" s="188"/>
      <c r="S46" s="188"/>
      <c r="T46" s="835"/>
      <c r="U46" s="835"/>
      <c r="V46" s="835"/>
      <c r="W46" s="835"/>
      <c r="X46" s="835"/>
    </row>
    <row r="47" spans="1:24" ht="16.5" customHeight="1">
      <c r="A47" s="188"/>
      <c r="B47" s="188"/>
      <c r="C47" s="188"/>
      <c r="D47" s="188"/>
      <c r="E47" s="188"/>
      <c r="F47" s="188"/>
      <c r="G47" s="188"/>
      <c r="H47" s="188"/>
      <c r="I47" s="188"/>
      <c r="J47" s="188"/>
      <c r="K47" s="188"/>
      <c r="L47" s="188"/>
      <c r="M47" s="188"/>
      <c r="N47" s="188"/>
      <c r="O47" s="188"/>
      <c r="P47" s="188"/>
      <c r="Q47" s="188"/>
      <c r="R47" s="188"/>
      <c r="S47" s="188"/>
      <c r="T47" s="835"/>
      <c r="U47" s="835"/>
      <c r="V47" s="835"/>
      <c r="W47" s="835"/>
      <c r="X47" s="835"/>
    </row>
    <row r="48" spans="1:24" ht="15" customHeight="1"/>
  </sheetData>
  <sheetProtection algorithmName="SHA-512" hashValue="DYh7bqdu54ZZ6R2N9j6rh4qE9maHMwFjc+/z4Wwzk11QiHJE2/SnNN8LrIY6A/6ORydoueJuUamHY93ZGaCuHw==" saltValue="nV9MCjxXLg0TlArwrEw+Cg==" spinCount="100000" sheet="1" formatCells="0" selectLockedCells="1"/>
  <protectedRanges>
    <protectedRange sqref="P14:W14 I13 H14:M14" name="範囲1"/>
  </protectedRanges>
  <mergeCells count="28">
    <mergeCell ref="E19:H20"/>
    <mergeCell ref="I19:T20"/>
    <mergeCell ref="E21:H22"/>
    <mergeCell ref="I21:T22"/>
    <mergeCell ref="A40:S43"/>
    <mergeCell ref="T45:X47"/>
    <mergeCell ref="T38:X39"/>
    <mergeCell ref="A37:R38"/>
    <mergeCell ref="B29:F29"/>
    <mergeCell ref="B30:G30"/>
    <mergeCell ref="A1:X1"/>
    <mergeCell ref="A2:X2"/>
    <mergeCell ref="A3:X3"/>
    <mergeCell ref="A4:X4"/>
    <mergeCell ref="K7:N7"/>
    <mergeCell ref="O7:P7"/>
    <mergeCell ref="Q7:R7"/>
    <mergeCell ref="T7:U7"/>
    <mergeCell ref="W7:X7"/>
    <mergeCell ref="A5:X5"/>
    <mergeCell ref="I14:X14"/>
    <mergeCell ref="A13:H13"/>
    <mergeCell ref="A14:H14"/>
    <mergeCell ref="A9:H9"/>
    <mergeCell ref="I9:X9"/>
    <mergeCell ref="A10:H12"/>
    <mergeCell ref="I10:X12"/>
    <mergeCell ref="I13:X13"/>
  </mergeCells>
  <phoneticPr fontId="1"/>
  <dataValidations count="2">
    <dataValidation type="list" allowBlank="1" showInputMessage="1" showErrorMessage="1" sqref="S7" xr:uid="{00000000-0002-0000-0500-000000000000}">
      <formula1>月</formula1>
    </dataValidation>
    <dataValidation type="list" allowBlank="1" showInputMessage="1" showErrorMessage="1" sqref="V7" xr:uid="{9A8E2D3D-3656-4AC2-A174-37967C2F0A53}">
      <formula1>日</formula1>
    </dataValidation>
  </dataValidations>
  <printOptions horizontalCentered="1"/>
  <pageMargins left="0.78740157480314965" right="0.78740157480314965" top="1.3779527559055118" bottom="0.74803149606299213" header="0.51181102362204722" footer="0.43307086614173229"/>
  <pageSetup paperSize="9" scale="95" orientation="portrait" r:id="rId1"/>
  <headerFooter alignWithMargins="0">
    <oddHeader xml:space="preserve">&amp;R&amp;"Times New Roman,太字"&amp;20Form 6 </oddHeader>
    <oddFooter>&amp;C&amp;"ＭＳ Ｐゴシック,太字"&amp;9(&amp;"ＭＳ Ｐ明朝,太字"博士前期課程 &amp;"ＭＳ Ｐゴシック,太字"/&amp;"Times New Roman,太字" Master's Program&amp;"ＭＳ Ｐゴシック,太字")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locked="0" defaultSize="0" autoFill="0" autoLine="0" autoPict="0">
                <anchor moveWithCells="1">
                  <from>
                    <xdr:col>5</xdr:col>
                    <xdr:colOff>190500</xdr:colOff>
                    <xdr:row>18</xdr:row>
                    <xdr:rowOff>57150</xdr:rowOff>
                  </from>
                  <to>
                    <xdr:col>6</xdr:col>
                    <xdr:colOff>190500</xdr:colOff>
                    <xdr:row>19</xdr:row>
                    <xdr:rowOff>171450</xdr:rowOff>
                  </to>
                </anchor>
              </controlPr>
            </control>
          </mc:Choice>
        </mc:AlternateContent>
        <mc:AlternateContent xmlns:mc="http://schemas.openxmlformats.org/markup-compatibility/2006">
          <mc:Choice Requires="x14">
            <control shapeId="13324" r:id="rId5" name="Check Box 12">
              <controlPr locked="0" defaultSize="0" autoFill="0" autoLine="0" autoPict="0">
                <anchor moveWithCells="1">
                  <from>
                    <xdr:col>5</xdr:col>
                    <xdr:colOff>180975</xdr:colOff>
                    <xdr:row>20</xdr:row>
                    <xdr:rowOff>38100</xdr:rowOff>
                  </from>
                  <to>
                    <xdr:col>6</xdr:col>
                    <xdr:colOff>180975</xdr:colOff>
                    <xdr:row>21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試験開始時間</vt:lpstr>
      <vt:lpstr>Form1</vt:lpstr>
      <vt:lpstr>Form 2, 3</vt:lpstr>
      <vt:lpstr>Form4</vt:lpstr>
      <vt:lpstr>Form5</vt:lpstr>
      <vt:lpstr>Form6</vt:lpstr>
      <vt:lpstr>'Form 2, 3'!Print_Area</vt:lpstr>
      <vt:lpstr>Form1!Print_Area</vt:lpstr>
      <vt:lpstr>Form4!Print_Area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猿楽　美咲</cp:lastModifiedBy>
  <cp:lastPrinted>2025-02-03T06:15:07Z</cp:lastPrinted>
  <dcterms:created xsi:type="dcterms:W3CDTF">2002-11-05T23:46:11Z</dcterms:created>
  <dcterms:modified xsi:type="dcterms:W3CDTF">2025-03-06T07:40:53Z</dcterms:modified>
</cp:coreProperties>
</file>